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50_Utvikling\32 Team Trafikkplan\01 Ruteplan\03 Ruteplan Oslo\05 Budsjett-prognose Oslo\Budsjett - Prognose 2020\IOSS\"/>
    </mc:Choice>
  </mc:AlternateContent>
  <xr:revisionPtr revIDLastSave="0" documentId="13_ncr:1_{683BCDD3-91C3-4C8D-919C-AE9E9FCB5676}" xr6:coauthVersionLast="45" xr6:coauthVersionMax="45" xr10:uidLastSave="{00000000-0000-0000-0000-000000000000}"/>
  <bookViews>
    <workbookView xWindow="-108" yWindow="-108" windowWidth="23256" windowHeight="12576" xr2:uid="{8B51FAC9-C4C5-4A46-9FC8-2438157C46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E50" i="1"/>
  <c r="C50" i="1"/>
  <c r="G49" i="1"/>
  <c r="E49" i="1"/>
  <c r="C49" i="1"/>
  <c r="E45" i="1"/>
  <c r="D14" i="1" s="1"/>
  <c r="D15" i="1" s="1"/>
  <c r="F15" i="1" s="1"/>
  <c r="E44" i="1"/>
  <c r="E41" i="1"/>
  <c r="E42" i="1" s="1"/>
  <c r="E38" i="1"/>
  <c r="E39" i="1" s="1"/>
  <c r="A32" i="1"/>
  <c r="C30" i="1"/>
  <c r="D31" i="1" s="1"/>
  <c r="F31" i="1" s="1"/>
  <c r="C28" i="1"/>
  <c r="D29" i="1" s="1"/>
  <c r="F29" i="1" s="1"/>
  <c r="D27" i="1"/>
  <c r="F27" i="1" s="1"/>
  <c r="C26" i="1"/>
  <c r="C24" i="1"/>
  <c r="D25" i="1" s="1"/>
  <c r="F25" i="1" s="1"/>
  <c r="F32" i="1" s="1"/>
  <c r="A20" i="1"/>
  <c r="A6" i="1" s="1"/>
  <c r="D19" i="1"/>
  <c r="F19" i="1" s="1"/>
  <c r="D18" i="1"/>
  <c r="C18" i="1"/>
  <c r="D17" i="1"/>
  <c r="F17" i="1" s="1"/>
  <c r="D16" i="1"/>
  <c r="C16" i="1"/>
  <c r="C14" i="1"/>
  <c r="D13" i="1"/>
  <c r="F13" i="1" s="1"/>
  <c r="D12" i="1"/>
  <c r="C12" i="1"/>
  <c r="C11" i="1"/>
  <c r="A7" i="1"/>
  <c r="F20" i="1" l="1"/>
  <c r="F42" i="1"/>
  <c r="F45" i="1"/>
</calcChain>
</file>

<file path=xl/sharedStrings.xml><?xml version="1.0" encoding="utf-8"?>
<sst xmlns="http://schemas.openxmlformats.org/spreadsheetml/2006/main" count="65" uniqueCount="45">
  <si>
    <t>Regulering rammeavtale busstjenester 2020</t>
  </si>
  <si>
    <t xml:space="preserve">Kontrakt </t>
  </si>
  <si>
    <t>A, B, C</t>
  </si>
  <si>
    <t>Første regulering 01.04.20</t>
  </si>
  <si>
    <t>Formel:</t>
  </si>
  <si>
    <t>0,55*L+0,3*K+0,1*D+0,05*R</t>
  </si>
  <si>
    <t>L= lønn, K=konsumpris, D=biodiesel, R=rente</t>
  </si>
  <si>
    <t>Prisregulering 01.07.2020</t>
  </si>
  <si>
    <t>1. kvartal 2020</t>
  </si>
  <si>
    <t>Vekter</t>
  </si>
  <si>
    <t>Regulering</t>
  </si>
  <si>
    <t>L</t>
  </si>
  <si>
    <t>Lønn</t>
  </si>
  <si>
    <t>Endring</t>
  </si>
  <si>
    <t>K</t>
  </si>
  <si>
    <t xml:space="preserve">KPI </t>
  </si>
  <si>
    <t>D</t>
  </si>
  <si>
    <t>SSB HVO</t>
  </si>
  <si>
    <t>R</t>
  </si>
  <si>
    <t>NIBOR</t>
  </si>
  <si>
    <t>3 mnd</t>
  </si>
  <si>
    <t>Prisregulering 01.04.2020</t>
  </si>
  <si>
    <t>3. kvartal 2019</t>
  </si>
  <si>
    <t>4. kvartal 2020</t>
  </si>
  <si>
    <t>Indekser</t>
  </si>
  <si>
    <t>Konsumprisindeksen</t>
  </si>
  <si>
    <t>KPI</t>
  </si>
  <si>
    <t>2019M07</t>
  </si>
  <si>
    <t>2019M08</t>
  </si>
  <si>
    <t>2019M09</t>
  </si>
  <si>
    <t>TOTAL Totalindeks</t>
  </si>
  <si>
    <t>2019M10</t>
  </si>
  <si>
    <t>2019M11</t>
  </si>
  <si>
    <t>2019M12</t>
  </si>
  <si>
    <t>2020M01</t>
  </si>
  <si>
    <t>2020M02</t>
  </si>
  <si>
    <t>2020M03</t>
  </si>
  <si>
    <t>Diesel, EPO5222, 2. generasjon</t>
  </si>
  <si>
    <t>HVO</t>
  </si>
  <si>
    <t>Nibor</t>
  </si>
  <si>
    <t>Rente</t>
  </si>
  <si>
    <t>Jan 2020</t>
  </si>
  <si>
    <t>April 2020</t>
  </si>
  <si>
    <t>Juli 2020</t>
  </si>
  <si>
    <t>02.09.2020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</si>
</sst>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 * #,##0.00_ ;_ * \-#,##0.00_ ;_ * &quot;-&quot;??_ ;_ @_ "/>
    <numFmt numFmtId="166" formatCode="_ * #,##0.0_ ;_ * \-#,##0.0_ ;_ * &quot;-&quot;??_ ;_ @_ "/>
    <numFmt numFmtId="167" formatCode="0.0\ %"/>
    <numFmt numFmtId="168" formatCode="#,##0.0_ ;\-#,##0.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color indexed="14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 applyNumberFormat="0" applyBorder="0" applyAlignment="0"/>
  </cellStyleXfs>
  <cellXfs count="63">
    <xf numFmtId="0" fontId="0" fillId="0" borderId="0" xfId="0"/>
    <xf numFmtId="17" fontId="4" fillId="0" borderId="0" xfId="0" quotePrefix="1" applyNumberFormat="1" applyFont="1" applyAlignment="1">
      <alignment horizontal="left"/>
    </xf>
    <xf numFmtId="10" fontId="5" fillId="0" borderId="0" xfId="0" applyNumberFormat="1" applyFont="1" applyAlignment="1">
      <alignment horizontal="right" vertical="top" wrapText="1"/>
    </xf>
    <xf numFmtId="164" fontId="6" fillId="0" borderId="0" xfId="0" applyNumberFormat="1" applyFont="1"/>
    <xf numFmtId="164" fontId="7" fillId="0" borderId="0" xfId="0" applyNumberFormat="1" applyFont="1"/>
    <xf numFmtId="10" fontId="8" fillId="0" borderId="0" xfId="2" applyNumberFormat="1" applyFont="1" applyFill="1"/>
    <xf numFmtId="10" fontId="6" fillId="0" borderId="0" xfId="2" applyNumberFormat="1" applyFont="1" applyFill="1"/>
    <xf numFmtId="0" fontId="9" fillId="2" borderId="1" xfId="4" applyFont="1" applyFill="1" applyBorder="1"/>
    <xf numFmtId="0" fontId="9" fillId="2" borderId="2" xfId="4" applyFont="1" applyFill="1" applyBorder="1"/>
    <xf numFmtId="10" fontId="9" fillId="2" borderId="2" xfId="4" applyNumberFormat="1" applyFont="1" applyFill="1" applyBorder="1"/>
    <xf numFmtId="0" fontId="8" fillId="3" borderId="3" xfId="4" applyFont="1" applyFill="1" applyBorder="1"/>
    <xf numFmtId="0" fontId="8" fillId="3" borderId="2" xfId="4" applyFont="1" applyFill="1" applyBorder="1"/>
    <xf numFmtId="0" fontId="8" fillId="3" borderId="1" xfId="4" applyFont="1" applyFill="1" applyBorder="1"/>
    <xf numFmtId="0" fontId="1" fillId="0" borderId="4" xfId="4" applyBorder="1"/>
    <xf numFmtId="0" fontId="1" fillId="0" borderId="5" xfId="4" applyBorder="1"/>
    <xf numFmtId="14" fontId="9" fillId="0" borderId="6" xfId="4" applyNumberFormat="1" applyFont="1" applyBorder="1" applyAlignment="1">
      <alignment horizontal="right"/>
    </xf>
    <xf numFmtId="14" fontId="9" fillId="0" borderId="0" xfId="4" applyNumberFormat="1" applyFont="1" applyAlignment="1">
      <alignment horizontal="right"/>
    </xf>
    <xf numFmtId="0" fontId="9" fillId="0" borderId="7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1" fillId="0" borderId="9" xfId="4" applyBorder="1"/>
    <xf numFmtId="0" fontId="1" fillId="0" borderId="10" xfId="4" applyBorder="1"/>
    <xf numFmtId="166" fontId="11" fillId="0" borderId="11" xfId="5" applyNumberFormat="1" applyFont="1" applyBorder="1"/>
    <xf numFmtId="166" fontId="12" fillId="0" borderId="9" xfId="6" applyNumberFormat="1" applyFont="1" applyFill="1" applyBorder="1"/>
    <xf numFmtId="165" fontId="12" fillId="0" borderId="11" xfId="6" applyFont="1" applyBorder="1"/>
    <xf numFmtId="167" fontId="12" fillId="0" borderId="10" xfId="6" applyNumberFormat="1" applyFont="1" applyBorder="1"/>
    <xf numFmtId="0" fontId="1" fillId="0" borderId="12" xfId="4" applyBorder="1"/>
    <xf numFmtId="0" fontId="1" fillId="0" borderId="8" xfId="4" applyBorder="1"/>
    <xf numFmtId="167" fontId="10" fillId="0" borderId="7" xfId="7" applyNumberFormat="1" applyBorder="1"/>
    <xf numFmtId="10" fontId="9" fillId="0" borderId="12" xfId="7" applyNumberFormat="1" applyFont="1" applyFill="1" applyBorder="1"/>
    <xf numFmtId="167" fontId="9" fillId="0" borderId="7" xfId="7" applyNumberFormat="1" applyFont="1" applyBorder="1"/>
    <xf numFmtId="167" fontId="9" fillId="0" borderId="8" xfId="7" applyNumberFormat="1" applyFont="1" applyBorder="1"/>
    <xf numFmtId="166" fontId="13" fillId="0" borderId="9" xfId="6" applyNumberFormat="1" applyFont="1" applyFill="1" applyBorder="1"/>
    <xf numFmtId="10" fontId="9" fillId="0" borderId="11" xfId="7" applyNumberFormat="1" applyFont="1" applyBorder="1"/>
    <xf numFmtId="10" fontId="9" fillId="0" borderId="10" xfId="7" applyNumberFormat="1" applyFont="1" applyBorder="1"/>
    <xf numFmtId="166" fontId="13" fillId="0" borderId="4" xfId="6" applyNumberFormat="1" applyFont="1" applyFill="1" applyBorder="1"/>
    <xf numFmtId="168" fontId="11" fillId="0" borderId="11" xfId="1" applyNumberFormat="1" applyFont="1" applyBorder="1"/>
    <xf numFmtId="168" fontId="13" fillId="0" borderId="9" xfId="1" applyNumberFormat="1" applyFont="1" applyBorder="1"/>
    <xf numFmtId="10" fontId="13" fillId="0" borderId="11" xfId="7" applyNumberFormat="1" applyFont="1" applyBorder="1"/>
    <xf numFmtId="10" fontId="13" fillId="0" borderId="10" xfId="7" applyNumberFormat="1" applyFont="1" applyBorder="1"/>
    <xf numFmtId="10" fontId="10" fillId="0" borderId="7" xfId="7" applyNumberFormat="1" applyBorder="1"/>
    <xf numFmtId="0" fontId="9" fillId="0" borderId="0" xfId="4" applyFont="1"/>
    <xf numFmtId="10" fontId="9" fillId="0" borderId="0" xfId="4" applyNumberFormat="1" applyFont="1"/>
    <xf numFmtId="0" fontId="3" fillId="0" borderId="0" xfId="3" applyBorder="1" applyAlignment="1" applyProtection="1"/>
    <xf numFmtId="0" fontId="15" fillId="0" borderId="0" xfId="8" applyFont="1"/>
    <xf numFmtId="0" fontId="15" fillId="0" borderId="0" xfId="9" applyFont="1"/>
    <xf numFmtId="0" fontId="14" fillId="0" borderId="0" xfId="9"/>
    <xf numFmtId="164" fontId="14" fillId="0" borderId="0" xfId="8" applyNumberFormat="1"/>
    <xf numFmtId="164" fontId="0" fillId="0" borderId="0" xfId="0" applyNumberFormat="1"/>
    <xf numFmtId="2" fontId="0" fillId="0" borderId="0" xfId="0" applyNumberFormat="1"/>
    <xf numFmtId="0" fontId="14" fillId="0" borderId="0" xfId="8"/>
    <xf numFmtId="10" fontId="0" fillId="0" borderId="0" xfId="0" applyNumberFormat="1"/>
    <xf numFmtId="0" fontId="16" fillId="0" borderId="0" xfId="0" applyFont="1"/>
    <xf numFmtId="0" fontId="2" fillId="0" borderId="0" xfId="0" applyFont="1"/>
    <xf numFmtId="10" fontId="5" fillId="0" borderId="7" xfId="0" applyNumberFormat="1" applyFont="1" applyBorder="1" applyAlignment="1">
      <alignment horizontal="right" vertical="top" wrapText="1"/>
    </xf>
    <xf numFmtId="164" fontId="6" fillId="0" borderId="7" xfId="0" applyNumberFormat="1" applyFont="1" applyBorder="1"/>
    <xf numFmtId="164" fontId="7" fillId="0" borderId="7" xfId="0" applyNumberFormat="1" applyFont="1" applyBorder="1"/>
    <xf numFmtId="0" fontId="0" fillId="0" borderId="7" xfId="0" applyBorder="1"/>
    <xf numFmtId="0" fontId="3" fillId="0" borderId="7" xfId="3" applyBorder="1" applyAlignment="1" applyProtection="1"/>
    <xf numFmtId="0" fontId="10" fillId="0" borderId="7" xfId="0" applyFont="1" applyBorder="1"/>
    <xf numFmtId="17" fontId="8" fillId="0" borderId="7" xfId="0" quotePrefix="1" applyNumberFormat="1" applyFont="1" applyBorder="1" applyAlignment="1">
      <alignment horizontal="left"/>
    </xf>
    <xf numFmtId="0" fontId="8" fillId="3" borderId="3" xfId="4" applyFont="1" applyFill="1" applyBorder="1" applyAlignment="1">
      <alignment horizontal="center"/>
    </xf>
    <xf numFmtId="0" fontId="8" fillId="3" borderId="1" xfId="4" applyFont="1" applyFill="1" applyBorder="1" applyAlignment="1">
      <alignment horizontal="center"/>
    </xf>
    <xf numFmtId="0" fontId="8" fillId="3" borderId="2" xfId="4" applyFont="1" applyFill="1" applyBorder="1" applyAlignment="1">
      <alignment horizontal="center"/>
    </xf>
  </cellXfs>
  <cellStyles count="10">
    <cellStyle name="Hyperkobling" xfId="3" builtinId="8"/>
    <cellStyle name="Komma" xfId="1" builtinId="3"/>
    <cellStyle name="Komma 2" xfId="5" xr:uid="{D759EC21-5EDC-4271-B2CD-DC0C5B0C9CEB}"/>
    <cellStyle name="Normal" xfId="0" builtinId="0"/>
    <cellStyle name="Normal 2" xfId="4" xr:uid="{3824810B-50B4-419E-835B-76774BEC179F}"/>
    <cellStyle name="Normal 3" xfId="8" xr:uid="{67A86076-05B0-49DF-AB9F-EAE43CD92298}"/>
    <cellStyle name="Normal 6" xfId="9" xr:uid="{29F550CE-9298-44D2-ABE9-EAFA5F9886D9}"/>
    <cellStyle name="Prosent" xfId="2" builtinId="5"/>
    <cellStyle name="Prosent 3" xfId="7" xr:uid="{6E3848C9-DB12-4E40-A8D9-3FAF06CA4D4A}"/>
    <cellStyle name="Tusenskille_Ark1" xfId="6" xr:uid="{38EC91F1-C538-420D-B286-3AF2B7A09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bank/table/11934/tableViewLayout1/?rxid=a2d84481-3386-4874-a476-92c706bb3ee" TargetMode="External"/><Relationship Id="rId2" Type="http://schemas.openxmlformats.org/officeDocument/2006/relationships/hyperlink" Target="https://www.referanserenter.no/" TargetMode="External"/><Relationship Id="rId1" Type="http://schemas.openxmlformats.org/officeDocument/2006/relationships/hyperlink" Target="https://www.ssb.no/statbank/table/03013/tableViewLayout1/" TargetMode="External"/><Relationship Id="rId4" Type="http://schemas.openxmlformats.org/officeDocument/2006/relationships/hyperlink" Target="https://www.ssb.no/statbank/table/12004/tableViewLayout1/?rxid=a2d84481-3386-4874-a476-92c706bb3e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CC38-F2B1-475F-A6D3-A9B366613062}">
  <dimension ref="A1:M52"/>
  <sheetViews>
    <sheetView showGridLines="0" tabSelected="1" workbookViewId="0">
      <selection activeCell="H16" sqref="H15:H16"/>
    </sheetView>
  </sheetViews>
  <sheetFormatPr baseColWidth="10" defaultRowHeight="14.4" x14ac:dyDescent="0.3"/>
  <cols>
    <col min="1" max="1" width="16.88671875" customWidth="1"/>
    <col min="3" max="3" width="15.33203125" customWidth="1"/>
    <col min="4" max="4" width="14.88671875" customWidth="1"/>
    <col min="6" max="6" width="12.44140625" customWidth="1"/>
  </cols>
  <sheetData>
    <row r="1" spans="1:13" ht="18" x14ac:dyDescent="0.35">
      <c r="A1" s="51" t="s">
        <v>0</v>
      </c>
      <c r="E1" t="s">
        <v>1</v>
      </c>
      <c r="F1" t="s">
        <v>2</v>
      </c>
    </row>
    <row r="2" spans="1:13" x14ac:dyDescent="0.3">
      <c r="A2" t="s">
        <v>44</v>
      </c>
    </row>
    <row r="3" spans="1:13" x14ac:dyDescent="0.3">
      <c r="A3" s="52"/>
    </row>
    <row r="4" spans="1:13" x14ac:dyDescent="0.3">
      <c r="A4" t="s">
        <v>3</v>
      </c>
      <c r="D4" t="s">
        <v>4</v>
      </c>
      <c r="E4" t="s">
        <v>5</v>
      </c>
    </row>
    <row r="5" spans="1:13" ht="15.6" x14ac:dyDescent="0.3">
      <c r="A5" s="1"/>
      <c r="B5" s="2"/>
      <c r="C5" s="3"/>
      <c r="D5" s="3"/>
      <c r="E5" t="s">
        <v>6</v>
      </c>
      <c r="F5" s="4"/>
      <c r="G5" s="4"/>
      <c r="H5" s="1"/>
      <c r="I5" s="5"/>
      <c r="J5" s="6"/>
      <c r="K5" s="6"/>
      <c r="L5" s="6"/>
      <c r="M5" s="6"/>
    </row>
    <row r="6" spans="1:13" ht="15.6" x14ac:dyDescent="0.3">
      <c r="A6" s="7" t="str">
        <f>A20</f>
        <v>Prisregulering 01.07.2020</v>
      </c>
      <c r="B6" s="8"/>
      <c r="C6" s="9">
        <v>6.1000000000000004E-3</v>
      </c>
      <c r="D6" s="3"/>
      <c r="E6" s="3"/>
      <c r="F6" s="4"/>
      <c r="G6" s="4"/>
      <c r="H6" s="1"/>
      <c r="I6" s="5"/>
      <c r="J6" s="6"/>
      <c r="K6" s="6"/>
      <c r="L6" s="6"/>
      <c r="M6" s="6"/>
    </row>
    <row r="7" spans="1:13" ht="15.6" x14ac:dyDescent="0.3">
      <c r="A7" s="7" t="str">
        <f>A32</f>
        <v>Prisregulering 01.04.2020</v>
      </c>
      <c r="B7" s="8"/>
      <c r="C7" s="9">
        <v>1.47E-2</v>
      </c>
      <c r="D7" s="3"/>
      <c r="E7" s="3"/>
      <c r="F7" s="4"/>
      <c r="G7" s="4"/>
      <c r="H7" s="1"/>
      <c r="I7" s="5"/>
      <c r="J7" s="6"/>
      <c r="K7" s="6"/>
      <c r="L7" s="6"/>
      <c r="M7" s="6"/>
    </row>
    <row r="8" spans="1:13" ht="15.6" x14ac:dyDescent="0.3">
      <c r="A8" s="1"/>
      <c r="B8" s="2"/>
      <c r="C8" s="3"/>
      <c r="D8" s="3"/>
      <c r="E8" s="3"/>
      <c r="F8" s="4"/>
      <c r="G8" s="4"/>
      <c r="H8" s="1"/>
      <c r="I8" s="5"/>
      <c r="J8" s="6"/>
      <c r="K8" s="6"/>
      <c r="L8" s="6"/>
      <c r="M8" s="6"/>
    </row>
    <row r="9" spans="1:13" ht="15.6" x14ac:dyDescent="0.3">
      <c r="A9" s="1"/>
      <c r="B9" s="2"/>
      <c r="C9" s="3"/>
      <c r="D9" s="3"/>
      <c r="E9" s="3"/>
      <c r="F9" s="4"/>
      <c r="G9" s="4"/>
      <c r="H9" s="1"/>
      <c r="I9" s="5"/>
      <c r="J9" s="6"/>
      <c r="K9" s="6"/>
      <c r="L9" s="6"/>
      <c r="M9" s="6"/>
    </row>
    <row r="10" spans="1:13" ht="15.6" x14ac:dyDescent="0.3">
      <c r="A10" s="10" t="s">
        <v>7</v>
      </c>
      <c r="B10" s="11"/>
      <c r="C10" s="12"/>
      <c r="D10" s="60"/>
      <c r="E10" s="61"/>
      <c r="F10" s="62"/>
      <c r="G10" s="4"/>
      <c r="H10" s="1"/>
      <c r="I10" s="5"/>
      <c r="J10" s="6"/>
      <c r="K10" s="6"/>
      <c r="L10" s="6"/>
      <c r="M10" s="6"/>
    </row>
    <row r="11" spans="1:13" ht="15.6" x14ac:dyDescent="0.3">
      <c r="A11" s="13"/>
      <c r="B11" s="14"/>
      <c r="C11" s="15" t="str">
        <f>D23</f>
        <v>4. kvartal 2020</v>
      </c>
      <c r="D11" s="16" t="s">
        <v>8</v>
      </c>
      <c r="E11" s="17" t="s">
        <v>9</v>
      </c>
      <c r="F11" s="18" t="s">
        <v>10</v>
      </c>
      <c r="G11" s="4"/>
      <c r="H11" s="1"/>
      <c r="I11" s="5"/>
      <c r="J11" s="6"/>
      <c r="K11" s="6"/>
      <c r="L11" s="6"/>
      <c r="M11" s="6"/>
    </row>
    <row r="12" spans="1:13" ht="15.6" x14ac:dyDescent="0.3">
      <c r="A12" s="19" t="s">
        <v>11</v>
      </c>
      <c r="B12" s="20" t="s">
        <v>12</v>
      </c>
      <c r="C12" s="21">
        <f>D24</f>
        <v>105.7</v>
      </c>
      <c r="D12" s="22">
        <f>B50</f>
        <v>105.3</v>
      </c>
      <c r="E12" s="23"/>
      <c r="F12" s="24"/>
      <c r="G12" s="4"/>
      <c r="H12" s="1"/>
      <c r="I12" s="5"/>
      <c r="J12" s="6"/>
      <c r="K12" s="6"/>
      <c r="L12" s="6"/>
      <c r="M12" s="6"/>
    </row>
    <row r="13" spans="1:13" ht="15.6" x14ac:dyDescent="0.3">
      <c r="A13" s="25"/>
      <c r="B13" s="26" t="s">
        <v>13</v>
      </c>
      <c r="C13" s="27"/>
      <c r="D13" s="28">
        <f>(D12-C12)/C12</f>
        <v>-3.7842951750237056E-3</v>
      </c>
      <c r="E13" s="29">
        <v>0.55000000000000004</v>
      </c>
      <c r="F13" s="30">
        <f>D13*E13</f>
        <v>-2.0813623462630384E-3</v>
      </c>
      <c r="G13" s="4"/>
      <c r="H13" s="1"/>
      <c r="I13" s="5"/>
      <c r="J13" s="6"/>
      <c r="K13" s="6"/>
      <c r="L13" s="6"/>
      <c r="M13" s="6"/>
    </row>
    <row r="14" spans="1:13" ht="15.6" x14ac:dyDescent="0.3">
      <c r="A14" s="19" t="s">
        <v>14</v>
      </c>
      <c r="B14" s="20" t="s">
        <v>15</v>
      </c>
      <c r="C14" s="21">
        <f>D26</f>
        <v>111.39999999999999</v>
      </c>
      <c r="D14" s="31">
        <f>E45</f>
        <v>111.23333333333333</v>
      </c>
      <c r="E14" s="32"/>
      <c r="F14" s="33"/>
      <c r="G14" s="4"/>
      <c r="H14" s="1"/>
      <c r="I14" s="5"/>
      <c r="J14" s="6"/>
      <c r="K14" s="6"/>
      <c r="L14" s="6"/>
      <c r="M14" s="6"/>
    </row>
    <row r="15" spans="1:13" ht="15.6" x14ac:dyDescent="0.3">
      <c r="A15" s="25"/>
      <c r="B15" s="26" t="s">
        <v>13</v>
      </c>
      <c r="C15" s="27"/>
      <c r="D15" s="28">
        <f>(D14-C14)/C14</f>
        <v>-1.4961101137042838E-3</v>
      </c>
      <c r="E15" s="29">
        <v>0.3</v>
      </c>
      <c r="F15" s="30">
        <f>D15*E15</f>
        <v>-4.4883303411128513E-4</v>
      </c>
      <c r="G15" s="4"/>
      <c r="H15" s="1"/>
      <c r="I15" s="5"/>
      <c r="J15" s="6"/>
      <c r="K15" s="6"/>
      <c r="L15" s="6"/>
      <c r="M15" s="6"/>
    </row>
    <row r="16" spans="1:13" ht="15.6" x14ac:dyDescent="0.3">
      <c r="A16" s="19" t="s">
        <v>16</v>
      </c>
      <c r="B16" s="20" t="s">
        <v>17</v>
      </c>
      <c r="C16" s="21">
        <f>D28</f>
        <v>119.7</v>
      </c>
      <c r="D16" s="34">
        <f>D50</f>
        <v>125</v>
      </c>
      <c r="E16" s="32"/>
      <c r="F16" s="33"/>
      <c r="G16" s="4"/>
      <c r="H16" s="1"/>
      <c r="I16" s="5"/>
      <c r="J16" s="6"/>
      <c r="K16" s="6"/>
      <c r="L16" s="6"/>
      <c r="M16" s="6"/>
    </row>
    <row r="17" spans="1:13" ht="15.6" x14ac:dyDescent="0.3">
      <c r="A17" s="25"/>
      <c r="B17" s="26" t="s">
        <v>13</v>
      </c>
      <c r="C17" s="27"/>
      <c r="D17" s="28">
        <f>(D16-C16)/C16</f>
        <v>4.4277360066833728E-2</v>
      </c>
      <c r="E17" s="29">
        <v>0.1</v>
      </c>
      <c r="F17" s="30">
        <f>D17*E17</f>
        <v>4.4277360066833733E-3</v>
      </c>
      <c r="G17" s="4"/>
      <c r="H17" s="1"/>
      <c r="I17" s="5"/>
      <c r="J17" s="6"/>
      <c r="K17" s="6"/>
      <c r="L17" s="6"/>
      <c r="M17" s="6"/>
    </row>
    <row r="18" spans="1:13" ht="15.6" x14ac:dyDescent="0.3">
      <c r="A18" s="19" t="s">
        <v>18</v>
      </c>
      <c r="B18" s="20" t="s">
        <v>19</v>
      </c>
      <c r="C18" s="35">
        <f>D30</f>
        <v>122.5</v>
      </c>
      <c r="D18" s="36">
        <f>F50</f>
        <v>132.69999999999999</v>
      </c>
      <c r="E18" s="37"/>
      <c r="F18" s="38"/>
      <c r="G18" s="4"/>
      <c r="H18" s="1"/>
      <c r="I18" s="5"/>
      <c r="J18" s="6"/>
      <c r="K18" s="6"/>
      <c r="L18" s="6"/>
      <c r="M18" s="6"/>
    </row>
    <row r="19" spans="1:13" ht="15.6" x14ac:dyDescent="0.3">
      <c r="A19" s="25"/>
      <c r="B19" s="26" t="s">
        <v>20</v>
      </c>
      <c r="C19" s="39"/>
      <c r="D19" s="28">
        <f>(D18-C18)/C18</f>
        <v>8.3265306122448882E-2</v>
      </c>
      <c r="E19" s="29">
        <v>0.05</v>
      </c>
      <c r="F19" s="30">
        <f>D19*E19</f>
        <v>4.1632653061224444E-3</v>
      </c>
      <c r="G19" s="4"/>
      <c r="H19" s="1"/>
      <c r="I19" s="5"/>
      <c r="J19" s="6"/>
      <c r="K19" s="6"/>
      <c r="L19" s="6"/>
      <c r="M19" s="6"/>
    </row>
    <row r="20" spans="1:13" ht="15.6" x14ac:dyDescent="0.3">
      <c r="A20" s="7" t="str">
        <f>A10</f>
        <v>Prisregulering 01.07.2020</v>
      </c>
      <c r="B20" s="7"/>
      <c r="C20" s="7"/>
      <c r="D20" s="7"/>
      <c r="E20" s="7"/>
      <c r="F20" s="9">
        <f>SUM(F12:F19)</f>
        <v>6.0608059324314938E-3</v>
      </c>
      <c r="G20" s="4"/>
      <c r="H20" s="1"/>
      <c r="I20" s="5"/>
      <c r="J20" s="6"/>
      <c r="K20" s="6"/>
      <c r="L20" s="6"/>
      <c r="M20" s="6"/>
    </row>
    <row r="21" spans="1:13" ht="15.6" x14ac:dyDescent="0.3">
      <c r="A21" s="1"/>
      <c r="B21" s="2"/>
      <c r="C21" s="3"/>
      <c r="D21" s="3"/>
      <c r="E21" s="3"/>
      <c r="F21" s="4"/>
      <c r="G21" s="4"/>
      <c r="H21" s="1"/>
      <c r="I21" s="5"/>
      <c r="J21" s="6"/>
      <c r="K21" s="6"/>
      <c r="L21" s="6"/>
      <c r="M21" s="6"/>
    </row>
    <row r="22" spans="1:13" ht="15.6" x14ac:dyDescent="0.3">
      <c r="A22" s="10" t="s">
        <v>21</v>
      </c>
      <c r="B22" s="11"/>
      <c r="C22" s="12"/>
      <c r="D22" s="60"/>
      <c r="E22" s="61"/>
      <c r="F22" s="62"/>
      <c r="G22" s="4"/>
      <c r="H22" s="1"/>
      <c r="I22" s="5"/>
      <c r="J22" s="6"/>
      <c r="K22" s="6"/>
      <c r="L22" s="6"/>
      <c r="M22" s="6"/>
    </row>
    <row r="23" spans="1:13" ht="15.6" x14ac:dyDescent="0.3">
      <c r="A23" s="13"/>
      <c r="B23" s="14"/>
      <c r="C23" s="15" t="s">
        <v>22</v>
      </c>
      <c r="D23" s="16" t="s">
        <v>23</v>
      </c>
      <c r="E23" s="17" t="s">
        <v>9</v>
      </c>
      <c r="F23" s="18" t="s">
        <v>10</v>
      </c>
      <c r="G23" s="4"/>
      <c r="H23" s="1"/>
      <c r="I23" s="5"/>
      <c r="J23" s="6"/>
      <c r="K23" s="6"/>
      <c r="L23" s="6"/>
      <c r="M23" s="6"/>
    </row>
    <row r="24" spans="1:13" ht="15.6" x14ac:dyDescent="0.3">
      <c r="A24" s="19" t="s">
        <v>11</v>
      </c>
      <c r="B24" s="20" t="s">
        <v>12</v>
      </c>
      <c r="C24" s="21">
        <f>B48</f>
        <v>104.4</v>
      </c>
      <c r="D24" s="22">
        <v>105.7</v>
      </c>
      <c r="E24" s="23"/>
      <c r="F24" s="24"/>
      <c r="G24" s="4"/>
      <c r="H24" s="1"/>
      <c r="I24" s="5"/>
      <c r="J24" s="6"/>
      <c r="K24" s="6"/>
      <c r="L24" s="6"/>
      <c r="M24" s="6"/>
    </row>
    <row r="25" spans="1:13" ht="15.6" x14ac:dyDescent="0.3">
      <c r="A25" s="25"/>
      <c r="B25" s="26" t="s">
        <v>13</v>
      </c>
      <c r="C25" s="27"/>
      <c r="D25" s="28">
        <f>(D24-C24)/C24</f>
        <v>1.2452107279693458E-2</v>
      </c>
      <c r="E25" s="29">
        <v>0.55000000000000004</v>
      </c>
      <c r="F25" s="30">
        <f>D25*E25</f>
        <v>6.8486590038314022E-3</v>
      </c>
      <c r="G25" s="4"/>
      <c r="H25" s="1"/>
      <c r="I25" s="5"/>
      <c r="J25" s="6"/>
      <c r="K25" s="6"/>
      <c r="L25" s="6"/>
      <c r="M25" s="6"/>
    </row>
    <row r="26" spans="1:13" ht="15.6" x14ac:dyDescent="0.3">
      <c r="A26" s="19" t="s">
        <v>14</v>
      </c>
      <c r="B26" s="20" t="s">
        <v>15</v>
      </c>
      <c r="C26" s="21">
        <f>D38</f>
        <v>111.1</v>
      </c>
      <c r="D26" s="31">
        <v>111.39999999999999</v>
      </c>
      <c r="E26" s="32"/>
      <c r="F26" s="33"/>
      <c r="G26" s="4"/>
      <c r="H26" s="1"/>
      <c r="I26" s="5"/>
      <c r="J26" s="6"/>
      <c r="K26" s="6"/>
      <c r="L26" s="6"/>
      <c r="M26" s="6"/>
    </row>
    <row r="27" spans="1:13" ht="15.6" x14ac:dyDescent="0.3">
      <c r="A27" s="25"/>
      <c r="B27" s="26" t="s">
        <v>13</v>
      </c>
      <c r="C27" s="27"/>
      <c r="D27" s="28">
        <f>(D26-C26)/C26</f>
        <v>2.7002700270026747E-3</v>
      </c>
      <c r="E27" s="29">
        <v>0.3</v>
      </c>
      <c r="F27" s="30">
        <f>D27*E27</f>
        <v>8.100810081008024E-4</v>
      </c>
      <c r="G27" s="4"/>
      <c r="H27" s="1"/>
      <c r="I27" s="5"/>
      <c r="J27" s="6"/>
      <c r="K27" s="6"/>
      <c r="L27" s="6"/>
      <c r="M27" s="6"/>
    </row>
    <row r="28" spans="1:13" ht="15.6" x14ac:dyDescent="0.3">
      <c r="A28" s="19" t="s">
        <v>16</v>
      </c>
      <c r="B28" s="20" t="s">
        <v>17</v>
      </c>
      <c r="C28" s="21">
        <f>D48</f>
        <v>116.1</v>
      </c>
      <c r="D28" s="34">
        <v>119.7</v>
      </c>
      <c r="E28" s="32"/>
      <c r="F28" s="33"/>
      <c r="G28" s="4"/>
      <c r="H28" s="1"/>
      <c r="I28" s="5"/>
      <c r="J28" s="6"/>
      <c r="K28" s="6"/>
      <c r="L28" s="6"/>
      <c r="M28" s="6"/>
    </row>
    <row r="29" spans="1:13" ht="15.6" x14ac:dyDescent="0.3">
      <c r="A29" s="25"/>
      <c r="B29" s="26" t="s">
        <v>13</v>
      </c>
      <c r="C29" s="27"/>
      <c r="D29" s="28">
        <f>(D28-C28)/C28</f>
        <v>3.1007751937984572E-2</v>
      </c>
      <c r="E29" s="29">
        <v>0.1</v>
      </c>
      <c r="F29" s="30">
        <f>D29*E29</f>
        <v>3.1007751937984574E-3</v>
      </c>
      <c r="G29" s="4"/>
      <c r="H29" s="1"/>
      <c r="I29" s="5"/>
      <c r="J29" s="6"/>
      <c r="K29" s="6"/>
      <c r="L29" s="6"/>
      <c r="M29" s="6"/>
    </row>
    <row r="30" spans="1:13" ht="15.6" x14ac:dyDescent="0.3">
      <c r="A30" s="19" t="s">
        <v>18</v>
      </c>
      <c r="B30" s="20" t="s">
        <v>19</v>
      </c>
      <c r="C30" s="35">
        <f>F48</f>
        <v>113.6</v>
      </c>
      <c r="D30" s="36">
        <v>122.5</v>
      </c>
      <c r="E30" s="37"/>
      <c r="F30" s="38"/>
      <c r="G30" s="4"/>
      <c r="H30" s="1"/>
      <c r="I30" s="5"/>
      <c r="J30" s="6"/>
      <c r="K30" s="6"/>
      <c r="L30" s="6"/>
      <c r="M30" s="6"/>
    </row>
    <row r="31" spans="1:13" ht="15.6" x14ac:dyDescent="0.3">
      <c r="A31" s="25"/>
      <c r="B31" s="26" t="s">
        <v>20</v>
      </c>
      <c r="C31" s="39"/>
      <c r="D31" s="28">
        <f>(D30-C30)/C30</f>
        <v>7.834507042253526E-2</v>
      </c>
      <c r="E31" s="29">
        <v>0.05</v>
      </c>
      <c r="F31" s="30">
        <f>D31*E31</f>
        <v>3.9172535211267632E-3</v>
      </c>
      <c r="G31" s="4"/>
      <c r="H31" s="1"/>
      <c r="I31" s="5"/>
      <c r="J31" s="6"/>
      <c r="K31" s="6"/>
      <c r="L31" s="6"/>
      <c r="M31" s="6"/>
    </row>
    <row r="32" spans="1:13" ht="15.6" x14ac:dyDescent="0.3">
      <c r="A32" s="7" t="str">
        <f>A22</f>
        <v>Prisregulering 01.04.2020</v>
      </c>
      <c r="B32" s="7"/>
      <c r="C32" s="7"/>
      <c r="D32" s="7"/>
      <c r="E32" s="7"/>
      <c r="F32" s="9">
        <f>SUM(F24:F31)</f>
        <v>1.4676768726857425E-2</v>
      </c>
      <c r="G32" s="4"/>
      <c r="H32" s="1"/>
      <c r="I32" s="5"/>
      <c r="J32" s="6"/>
      <c r="K32" s="6"/>
      <c r="L32" s="6"/>
      <c r="M32" s="6"/>
    </row>
    <row r="33" spans="1:13" ht="15.6" x14ac:dyDescent="0.3">
      <c r="A33" s="40"/>
      <c r="B33" s="40"/>
      <c r="C33" s="40"/>
      <c r="D33" s="40"/>
      <c r="E33" s="40"/>
      <c r="F33" s="41"/>
      <c r="G33" s="4"/>
      <c r="H33" s="1"/>
      <c r="I33" s="5"/>
      <c r="J33" s="6"/>
      <c r="K33" s="6"/>
      <c r="L33" s="6"/>
      <c r="M33" s="6"/>
    </row>
    <row r="34" spans="1:13" ht="15.6" x14ac:dyDescent="0.3">
      <c r="A34" s="1"/>
      <c r="B34" s="2"/>
      <c r="C34" s="3"/>
      <c r="D34" s="3"/>
      <c r="E34" s="3"/>
      <c r="F34" s="4"/>
      <c r="G34" s="4"/>
      <c r="H34" s="1"/>
      <c r="I34" s="5"/>
      <c r="J34" s="6"/>
      <c r="K34" s="6"/>
      <c r="L34" s="6"/>
      <c r="M34" s="6"/>
    </row>
    <row r="35" spans="1:13" ht="15.6" x14ac:dyDescent="0.3">
      <c r="A35" s="59" t="s">
        <v>24</v>
      </c>
      <c r="B35" s="53"/>
      <c r="C35" s="54"/>
      <c r="D35" s="54"/>
      <c r="E35" s="54"/>
      <c r="F35" s="55"/>
      <c r="G35" s="55"/>
      <c r="H35" s="1"/>
      <c r="I35" s="5"/>
      <c r="J35" s="6"/>
      <c r="K35" s="6"/>
      <c r="L35" s="6"/>
      <c r="M35" s="6"/>
    </row>
    <row r="36" spans="1:13" x14ac:dyDescent="0.3">
      <c r="A36" t="s">
        <v>25</v>
      </c>
      <c r="B36" s="42" t="s">
        <v>26</v>
      </c>
      <c r="C36" s="43"/>
      <c r="D36" s="43"/>
      <c r="E36" s="43"/>
      <c r="F36" s="43"/>
      <c r="G36" s="43"/>
    </row>
    <row r="37" spans="1:13" x14ac:dyDescent="0.3">
      <c r="A37" s="44"/>
      <c r="B37" s="43" t="s">
        <v>27</v>
      </c>
      <c r="C37" s="43" t="s">
        <v>28</v>
      </c>
      <c r="D37" s="43" t="s">
        <v>29</v>
      </c>
      <c r="E37" s="45"/>
      <c r="F37" s="45"/>
      <c r="G37" s="45"/>
    </row>
    <row r="38" spans="1:13" x14ac:dyDescent="0.3">
      <c r="A38" s="44" t="s">
        <v>30</v>
      </c>
      <c r="B38" s="46">
        <v>111.4</v>
      </c>
      <c r="C38" s="46">
        <v>110.6</v>
      </c>
      <c r="D38" s="46">
        <v>111.1</v>
      </c>
      <c r="E38" s="47">
        <f>SUM(B38:D38)</f>
        <v>333.1</v>
      </c>
      <c r="G38" s="45"/>
    </row>
    <row r="39" spans="1:13" x14ac:dyDescent="0.3">
      <c r="E39" s="47">
        <f>E38/3</f>
        <v>111.03333333333335</v>
      </c>
      <c r="F39" s="48"/>
    </row>
    <row r="40" spans="1:13" x14ac:dyDescent="0.3">
      <c r="A40" s="49"/>
      <c r="B40" s="43" t="s">
        <v>31</v>
      </c>
      <c r="C40" s="43" t="s">
        <v>32</v>
      </c>
      <c r="D40" s="43" t="s">
        <v>33</v>
      </c>
    </row>
    <row r="41" spans="1:13" x14ac:dyDescent="0.3">
      <c r="A41" s="43" t="s">
        <v>30</v>
      </c>
      <c r="B41" s="46">
        <v>111.3</v>
      </c>
      <c r="C41" s="46">
        <v>111.6</v>
      </c>
      <c r="D41" s="46">
        <v>111.3</v>
      </c>
      <c r="E41" s="47">
        <f>SUM(B41:D41)</f>
        <v>334.2</v>
      </c>
    </row>
    <row r="42" spans="1:13" x14ac:dyDescent="0.3">
      <c r="E42" s="47">
        <f>E41/3</f>
        <v>111.39999999999999</v>
      </c>
      <c r="F42" s="48">
        <f>(E42-E39)/E39*100</f>
        <v>0.33023116181325046</v>
      </c>
    </row>
    <row r="43" spans="1:13" x14ac:dyDescent="0.3">
      <c r="A43" s="49"/>
      <c r="B43" s="43" t="s">
        <v>34</v>
      </c>
      <c r="C43" s="43" t="s">
        <v>35</v>
      </c>
      <c r="D43" s="43" t="s">
        <v>36</v>
      </c>
      <c r="E43" s="47"/>
      <c r="F43" s="48"/>
      <c r="G43" s="43"/>
    </row>
    <row r="44" spans="1:13" x14ac:dyDescent="0.3">
      <c r="A44" s="43" t="s">
        <v>30</v>
      </c>
      <c r="B44" s="46">
        <v>111.3</v>
      </c>
      <c r="C44" s="46">
        <v>111.2</v>
      </c>
      <c r="D44" s="46">
        <v>111.2</v>
      </c>
      <c r="E44" s="47">
        <f>SUM(B44:D44)</f>
        <v>333.7</v>
      </c>
      <c r="G44" s="46"/>
    </row>
    <row r="45" spans="1:13" x14ac:dyDescent="0.3">
      <c r="E45" s="47">
        <f>E44/3</f>
        <v>111.23333333333333</v>
      </c>
      <c r="F45" s="48">
        <f>(E45-E42)/E42*100</f>
        <v>-0.14961101137042837</v>
      </c>
    </row>
    <row r="46" spans="1:13" x14ac:dyDescent="0.3">
      <c r="A46" s="43"/>
      <c r="B46" s="46"/>
      <c r="C46" s="46"/>
      <c r="D46" s="46"/>
      <c r="E46" s="46"/>
      <c r="F46" s="46"/>
      <c r="G46" s="46"/>
      <c r="H46" s="49"/>
      <c r="I46" s="47"/>
      <c r="J46" s="48"/>
      <c r="M46" s="48"/>
    </row>
    <row r="47" spans="1:13" x14ac:dyDescent="0.3">
      <c r="A47" s="56"/>
      <c r="B47" s="56" t="s">
        <v>12</v>
      </c>
      <c r="C47" s="57" t="s">
        <v>12</v>
      </c>
      <c r="D47" s="56" t="s">
        <v>37</v>
      </c>
      <c r="E47" s="57" t="s">
        <v>38</v>
      </c>
      <c r="F47" s="58" t="s">
        <v>39</v>
      </c>
      <c r="G47" s="57" t="s">
        <v>40</v>
      </c>
      <c r="H47" s="49"/>
      <c r="I47" s="47"/>
      <c r="J47" s="48"/>
      <c r="M47" s="48"/>
    </row>
    <row r="48" spans="1:13" x14ac:dyDescent="0.3">
      <c r="A48" s="43" t="s">
        <v>41</v>
      </c>
      <c r="B48">
        <v>104.4</v>
      </c>
      <c r="C48" s="50"/>
      <c r="D48">
        <v>116.1</v>
      </c>
      <c r="E48" s="50"/>
      <c r="F48">
        <v>113.6</v>
      </c>
      <c r="G48" s="50"/>
    </row>
    <row r="49" spans="1:10" x14ac:dyDescent="0.3">
      <c r="A49" s="43" t="s">
        <v>42</v>
      </c>
      <c r="B49">
        <v>105.7</v>
      </c>
      <c r="C49" s="50">
        <f>(B49-B48)/B48</f>
        <v>1.2452107279693458E-2</v>
      </c>
      <c r="D49">
        <v>119.7</v>
      </c>
      <c r="E49" s="50">
        <f>(D49-D48)/D48</f>
        <v>3.1007751937984572E-2</v>
      </c>
      <c r="F49">
        <v>122.5</v>
      </c>
      <c r="G49" s="50">
        <f>(F49-F48)/F48</f>
        <v>7.834507042253526E-2</v>
      </c>
      <c r="I49" s="47"/>
      <c r="J49" s="48"/>
    </row>
    <row r="50" spans="1:10" x14ac:dyDescent="0.3">
      <c r="A50" s="43" t="s">
        <v>43</v>
      </c>
      <c r="B50">
        <v>105.3</v>
      </c>
      <c r="C50" s="50">
        <f>(B50-B49)/B49</f>
        <v>-3.7842951750237056E-3</v>
      </c>
      <c r="D50" s="47">
        <v>125</v>
      </c>
      <c r="E50" s="50">
        <f>(D50-D49)/D49</f>
        <v>4.4277360066833728E-2</v>
      </c>
      <c r="F50">
        <v>132.69999999999999</v>
      </c>
      <c r="G50" s="50">
        <f>(F50-F49)/F49</f>
        <v>8.3265306122448882E-2</v>
      </c>
      <c r="I50" s="47"/>
      <c r="J50" s="48"/>
    </row>
    <row r="51" spans="1:10" x14ac:dyDescent="0.3">
      <c r="A51" s="49"/>
      <c r="B51" s="43"/>
      <c r="C51" s="43"/>
      <c r="D51" s="43"/>
      <c r="E51" s="43"/>
      <c r="F51" s="43"/>
      <c r="G51" s="43"/>
    </row>
    <row r="52" spans="1:10" x14ac:dyDescent="0.3">
      <c r="B52" s="48"/>
    </row>
  </sheetData>
  <mergeCells count="2">
    <mergeCell ref="D10:F10"/>
    <mergeCell ref="D22:F22"/>
  </mergeCells>
  <hyperlinks>
    <hyperlink ref="B36" r:id="rId1" xr:uid="{68D926F4-88D6-420B-8F2D-DCC43D88FA36}"/>
    <hyperlink ref="G47" r:id="rId2" xr:uid="{55C05869-1DA0-4FCA-AB04-B8228ECDBB4B}"/>
    <hyperlink ref="C47" r:id="rId3" xr:uid="{8D00C064-CD38-4225-BBE1-163D417A57B9}"/>
    <hyperlink ref="E47" r:id="rId4" xr:uid="{C63DB6B6-FAA7-4F47-8D06-5C338B13997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Bækkevold Gro</dc:creator>
  <cp:lastModifiedBy>Bækkevold Gro</cp:lastModifiedBy>
  <dcterms:created xsi:type="dcterms:W3CDTF">2020-09-02T07:36:03Z</dcterms:created>
  <dcterms:modified xsi:type="dcterms:W3CDTF">2020-09-02T07:45:51Z</dcterms:modified>
</cp:coreProperties>
</file>