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H-SXD6E-001\Groups\86_Pågående Bussanbud - Priser - Begrenset tilgang\03 Romeriksanbud\Kontrakter alle ruteområder\Ruteområde 1\V.3 - Rutebeskrivelse\"/>
    </mc:Choice>
  </mc:AlternateContent>
  <bookViews>
    <workbookView xWindow="0" yWindow="0" windowWidth="28800" windowHeight="13845" tabRatio="856" firstSheet="1" activeTab="6"/>
  </bookViews>
  <sheets>
    <sheet name="Område 1.1 Lørenskog-Nittedal" sheetId="23" r:id="rId1"/>
    <sheet name="Område 1.2 Lørenskog-Nittedal" sheetId="24" r:id="rId2"/>
    <sheet name="Område 2.1 Lillestrøm-Sørum-Fet" sheetId="25" r:id="rId3"/>
    <sheet name="Område 2.2 Lillestrøm-Sørum-Fet" sheetId="26" r:id="rId4"/>
    <sheet name="Område 3.1 Aurskog-Høland" sheetId="27" r:id="rId5"/>
    <sheet name="Område 3.2 Aurskog-Høland" sheetId="28" r:id="rId6"/>
    <sheet name="Område 4.1 Eidsvoll og Årnes" sheetId="14" r:id="rId7"/>
    <sheet name="Område 4.2 Eidsvoll og Årnes" sheetId="20" r:id="rId8"/>
    <sheet name="Område 5.1 Gjerdrum-Nannestad" sheetId="15" r:id="rId9"/>
    <sheet name="Område 5.2 Gjerdrum-Nannestad" sheetId="21" r:id="rId10"/>
    <sheet name="Område 6.1 Enebakk" sheetId="16" r:id="rId11"/>
    <sheet name="Område 6.2 Enebakk" sheetId="22" r:id="rId12"/>
  </sheets>
  <definedNames>
    <definedName name="_xlnm.Print_Area" localSheetId="0">'Område 1.1 Lørenskog-Nittedal'!$A$1:$G$324</definedName>
    <definedName name="_xlnm.Print_Area" localSheetId="1">'Område 1.2 Lørenskog-Nittedal'!$A$1:$H$26</definedName>
    <definedName name="_xlnm.Print_Area" localSheetId="2">'Område 2.1 Lillestrøm-Sørum-Fet'!$A$1:$G$280</definedName>
    <definedName name="_xlnm.Print_Area" localSheetId="3">'Område 2.2 Lillestrøm-Sørum-Fet'!$A$1:$H$26</definedName>
    <definedName name="_xlnm.Print_Area" localSheetId="4">'Område 3.1 Aurskog-Høland'!$A$1:$G$104</definedName>
    <definedName name="_xlnm.Print_Area" localSheetId="5">'Område 3.2 Aurskog-Høland'!$A$1:$H$26</definedName>
    <definedName name="_xlnm.Print_Area" localSheetId="6">'Område 4.1 Eidsvoll og Årnes'!$A$1:$G$280</definedName>
    <definedName name="_xlnm.Print_Area" localSheetId="7">'Område 4.2 Eidsvoll og Årnes'!$A$1:$H$26</definedName>
    <definedName name="_xlnm.Print_Area" localSheetId="8">'Område 5.1 Gjerdrum-Nannestad'!$A$1:$G$126</definedName>
    <definedName name="_xlnm.Print_Area" localSheetId="9">'Område 5.2 Gjerdrum-Nannestad'!$A$1:$H$26</definedName>
    <definedName name="_xlnm.Print_Area" localSheetId="10">'Område 6.1 Enebakk'!$A$1:$H$60</definedName>
    <definedName name="_xlnm.Print_Area" localSheetId="11">'Område 6.2 Enebakk'!$A$1:$H$26</definedName>
  </definedNames>
  <calcPr calcId="152511"/>
</workbook>
</file>

<file path=xl/calcChain.xml><?xml version="1.0" encoding="utf-8"?>
<calcChain xmlns="http://schemas.openxmlformats.org/spreadsheetml/2006/main">
  <c r="J4" i="23" l="1"/>
  <c r="M3" i="27" l="1"/>
  <c r="M4" i="27"/>
  <c r="M5" i="27"/>
  <c r="M6" i="27"/>
  <c r="M2" i="27"/>
  <c r="L12" i="28" l="1"/>
  <c r="L11" i="28"/>
  <c r="L10" i="28"/>
  <c r="L9" i="28"/>
  <c r="L8" i="28"/>
  <c r="L7" i="28"/>
  <c r="L6" i="28"/>
  <c r="L5" i="28"/>
  <c r="L4" i="28"/>
  <c r="L3" i="28"/>
  <c r="L2" i="28"/>
  <c r="L12" i="27"/>
  <c r="L11" i="27"/>
  <c r="L10" i="27"/>
  <c r="L9" i="27"/>
  <c r="L8" i="27"/>
  <c r="L7" i="27"/>
  <c r="L6" i="27"/>
  <c r="L5" i="27"/>
  <c r="L4" i="27"/>
  <c r="L3" i="27"/>
  <c r="L2" i="27"/>
  <c r="L12" i="26"/>
  <c r="L11" i="26"/>
  <c r="L10" i="26"/>
  <c r="L9" i="26"/>
  <c r="L8" i="26"/>
  <c r="L7" i="26"/>
  <c r="L6" i="26"/>
  <c r="L5" i="26"/>
  <c r="L4" i="26"/>
  <c r="L3" i="26"/>
  <c r="L2" i="26"/>
  <c r="L12" i="25"/>
  <c r="L11" i="25"/>
  <c r="L10" i="25"/>
  <c r="L9" i="25"/>
  <c r="L8" i="25"/>
  <c r="L7" i="25"/>
  <c r="L6" i="25"/>
  <c r="M6" i="25" s="1"/>
  <c r="L5" i="25"/>
  <c r="M5" i="25" s="1"/>
  <c r="L4" i="25"/>
  <c r="M4" i="25" s="1"/>
  <c r="L3" i="25"/>
  <c r="M3" i="25" s="1"/>
  <c r="L2" i="25"/>
  <c r="M2" i="25" s="1"/>
  <c r="L12" i="24"/>
  <c r="L11" i="24"/>
  <c r="L10" i="24"/>
  <c r="L9" i="24"/>
  <c r="L8" i="24"/>
  <c r="L7" i="24"/>
  <c r="L6" i="24"/>
  <c r="L5" i="24"/>
  <c r="L4" i="24"/>
  <c r="L3" i="24"/>
  <c r="L2" i="24"/>
  <c r="L3" i="23"/>
  <c r="M3" i="23" s="1"/>
  <c r="L4" i="23"/>
  <c r="M4" i="23" s="1"/>
  <c r="L5" i="23"/>
  <c r="M5" i="23" s="1"/>
  <c r="L6" i="23"/>
  <c r="M6" i="23" s="1"/>
  <c r="L7" i="23"/>
  <c r="L8" i="23"/>
  <c r="L9" i="23"/>
  <c r="L10" i="23"/>
  <c r="L11" i="23"/>
  <c r="L12" i="23"/>
  <c r="L2" i="23"/>
  <c r="M2" i="23" s="1"/>
  <c r="J12" i="28"/>
  <c r="J11" i="28"/>
  <c r="J10" i="28"/>
  <c r="J9" i="28"/>
  <c r="J8" i="28"/>
  <c r="J7" i="28"/>
  <c r="J6" i="28"/>
  <c r="J5" i="28"/>
  <c r="J4" i="28"/>
  <c r="J3" i="28"/>
  <c r="J2" i="28"/>
  <c r="J12" i="27"/>
  <c r="J11" i="27"/>
  <c r="J10" i="27"/>
  <c r="J9" i="27"/>
  <c r="J8" i="27"/>
  <c r="J7" i="27"/>
  <c r="J6" i="27"/>
  <c r="K6" i="27" s="1"/>
  <c r="J5" i="27"/>
  <c r="K5" i="27" s="1"/>
  <c r="J4" i="27"/>
  <c r="K4" i="27" s="1"/>
  <c r="J3" i="27"/>
  <c r="K3" i="27" s="1"/>
  <c r="J2" i="27"/>
  <c r="K2" i="27" s="1"/>
  <c r="J12" i="26"/>
  <c r="J11" i="26"/>
  <c r="J10" i="26"/>
  <c r="J9" i="26"/>
  <c r="J8" i="26"/>
  <c r="J7" i="26"/>
  <c r="J6" i="26"/>
  <c r="J5" i="26"/>
  <c r="J4" i="26"/>
  <c r="J3" i="26"/>
  <c r="J2" i="26"/>
  <c r="J12" i="25"/>
  <c r="J11" i="25"/>
  <c r="J10" i="25"/>
  <c r="J9" i="25"/>
  <c r="J8" i="25"/>
  <c r="J7" i="25"/>
  <c r="J6" i="25"/>
  <c r="K6" i="25" s="1"/>
  <c r="J5" i="25"/>
  <c r="K5" i="25" s="1"/>
  <c r="J4" i="25"/>
  <c r="K4" i="25" s="1"/>
  <c r="J3" i="25"/>
  <c r="K3" i="25" s="1"/>
  <c r="J2" i="25"/>
  <c r="K2" i="25" s="1"/>
  <c r="J12" i="24"/>
  <c r="J11" i="24"/>
  <c r="J10" i="24"/>
  <c r="J9" i="24"/>
  <c r="J8" i="24"/>
  <c r="J7" i="24"/>
  <c r="J6" i="24"/>
  <c r="J5" i="24"/>
  <c r="J4" i="24"/>
  <c r="J3" i="24"/>
  <c r="J2" i="24"/>
  <c r="J3" i="23"/>
  <c r="K3" i="23" s="1"/>
  <c r="K4" i="23"/>
  <c r="J5" i="23"/>
  <c r="K5" i="23" s="1"/>
  <c r="J6" i="23"/>
  <c r="K6" i="23" s="1"/>
  <c r="J7" i="23"/>
  <c r="J8" i="23"/>
  <c r="J9" i="23"/>
  <c r="J10" i="23"/>
  <c r="J11" i="23"/>
  <c r="J12" i="23"/>
  <c r="J2" i="23"/>
  <c r="K2" i="23" s="1"/>
  <c r="G67" i="22"/>
  <c r="D67" i="22"/>
  <c r="G66" i="22"/>
  <c r="D66" i="22"/>
  <c r="G65" i="22"/>
  <c r="D65" i="22"/>
  <c r="G64" i="22"/>
  <c r="D64" i="22"/>
  <c r="G63" i="22"/>
  <c r="G68" i="22" s="1"/>
  <c r="D63" i="22"/>
  <c r="D68" i="22" s="1"/>
  <c r="G51" i="22"/>
  <c r="D51" i="22"/>
  <c r="G50" i="22"/>
  <c r="D50" i="22"/>
  <c r="G49" i="22"/>
  <c r="D49" i="22"/>
  <c r="G48" i="22"/>
  <c r="D48" i="22"/>
  <c r="G47" i="22"/>
  <c r="G52" i="22" s="1"/>
  <c r="D47" i="22"/>
  <c r="D52" i="22" s="1"/>
  <c r="G35" i="22"/>
  <c r="D35" i="22"/>
  <c r="G34" i="22"/>
  <c r="D34" i="22"/>
  <c r="G33" i="22"/>
  <c r="D33" i="22"/>
  <c r="G32" i="22"/>
  <c r="D32" i="22"/>
  <c r="G31" i="22"/>
  <c r="G36" i="22" s="1"/>
  <c r="D31" i="22"/>
  <c r="D36" i="22" s="1"/>
  <c r="G19" i="22"/>
  <c r="D19" i="22"/>
  <c r="G18" i="22"/>
  <c r="D18" i="22"/>
  <c r="G17" i="22"/>
  <c r="D17" i="22"/>
  <c r="G16" i="22"/>
  <c r="D16" i="22"/>
  <c r="G15" i="22"/>
  <c r="G20" i="22" s="1"/>
  <c r="D15" i="22"/>
  <c r="D20" i="22" s="1"/>
  <c r="C9" i="22"/>
  <c r="G53" i="16"/>
  <c r="D53" i="16"/>
  <c r="G52" i="16"/>
  <c r="D52" i="16"/>
  <c r="G51" i="16"/>
  <c r="D51" i="16"/>
  <c r="G50" i="16"/>
  <c r="D50" i="16"/>
  <c r="G49" i="16"/>
  <c r="D49" i="16"/>
  <c r="G48" i="16"/>
  <c r="D48" i="16"/>
  <c r="G47" i="16"/>
  <c r="D47" i="16"/>
  <c r="G46" i="16"/>
  <c r="D46" i="16"/>
  <c r="G45" i="16"/>
  <c r="D45" i="16"/>
  <c r="G44" i="16"/>
  <c r="D44" i="16"/>
  <c r="G43" i="16"/>
  <c r="G54" i="16" s="1"/>
  <c r="D43" i="16"/>
  <c r="D54" i="16" s="1"/>
  <c r="G31" i="16"/>
  <c r="D31" i="16"/>
  <c r="G30" i="16"/>
  <c r="D30" i="16"/>
  <c r="G29" i="16"/>
  <c r="D29" i="16"/>
  <c r="G28" i="16"/>
  <c r="D28" i="16"/>
  <c r="G27" i="16"/>
  <c r="D27" i="16"/>
  <c r="G26" i="16"/>
  <c r="D26" i="16"/>
  <c r="G25" i="16"/>
  <c r="D25" i="16"/>
  <c r="G24" i="16"/>
  <c r="D24" i="16"/>
  <c r="G23" i="16"/>
  <c r="D23" i="16"/>
  <c r="G22" i="16"/>
  <c r="D22" i="16"/>
  <c r="G21" i="16"/>
  <c r="G32" i="16" s="1"/>
  <c r="D21" i="16"/>
  <c r="D32" i="16" s="1"/>
  <c r="C15" i="16"/>
  <c r="D399" i="28" l="1"/>
  <c r="G399" i="28"/>
  <c r="D400" i="28"/>
  <c r="G400" i="28"/>
  <c r="D401" i="28"/>
  <c r="G401" i="28"/>
  <c r="D402" i="28"/>
  <c r="G402" i="28"/>
  <c r="D403" i="28"/>
  <c r="G403" i="28"/>
  <c r="D415" i="28"/>
  <c r="G415" i="28"/>
  <c r="D416" i="28"/>
  <c r="G416" i="28"/>
  <c r="D417" i="28"/>
  <c r="G417" i="28"/>
  <c r="D418" i="28"/>
  <c r="G418" i="28"/>
  <c r="D419" i="28"/>
  <c r="G419" i="28"/>
  <c r="D431" i="28"/>
  <c r="G431" i="28"/>
  <c r="D432" i="28"/>
  <c r="G432" i="28"/>
  <c r="D433" i="28"/>
  <c r="G433" i="28"/>
  <c r="D434" i="28"/>
  <c r="G434" i="28"/>
  <c r="D435" i="28"/>
  <c r="G435" i="28"/>
  <c r="D447" i="28"/>
  <c r="G447" i="28"/>
  <c r="D448" i="28"/>
  <c r="G448" i="28"/>
  <c r="D449" i="28"/>
  <c r="G449" i="28"/>
  <c r="D450" i="28"/>
  <c r="G450" i="28"/>
  <c r="D451" i="28"/>
  <c r="G451" i="28"/>
  <c r="D463" i="28"/>
  <c r="G463" i="28"/>
  <c r="D464" i="28"/>
  <c r="G464" i="28"/>
  <c r="D465" i="28"/>
  <c r="G465" i="28"/>
  <c r="D466" i="28"/>
  <c r="G466" i="28"/>
  <c r="D467" i="28"/>
  <c r="G467" i="28"/>
  <c r="D383" i="28"/>
  <c r="G383" i="28"/>
  <c r="D384" i="28"/>
  <c r="G384" i="28"/>
  <c r="D385" i="28"/>
  <c r="G385" i="28"/>
  <c r="D386" i="28"/>
  <c r="G386" i="28"/>
  <c r="D387" i="28"/>
  <c r="G387" i="28"/>
  <c r="D15" i="26"/>
  <c r="G19" i="26"/>
  <c r="D19" i="26"/>
  <c r="G18" i="26"/>
  <c r="D18" i="26"/>
  <c r="G17" i="26"/>
  <c r="D17" i="26"/>
  <c r="G16" i="26"/>
  <c r="D16" i="26"/>
  <c r="G15" i="26"/>
  <c r="D31" i="26"/>
  <c r="G31" i="26"/>
  <c r="D32" i="26"/>
  <c r="G32" i="26"/>
  <c r="D33" i="26"/>
  <c r="G33" i="26"/>
  <c r="D34" i="26"/>
  <c r="G34" i="26"/>
  <c r="D35" i="26"/>
  <c r="G35" i="26"/>
  <c r="D47" i="26"/>
  <c r="G47" i="26"/>
  <c r="D48" i="26"/>
  <c r="G48" i="26"/>
  <c r="D49" i="26"/>
  <c r="G49" i="26"/>
  <c r="D50" i="26"/>
  <c r="G50" i="26"/>
  <c r="D51" i="26"/>
  <c r="G51" i="26"/>
  <c r="D52" i="26"/>
  <c r="D63" i="26"/>
  <c r="G63" i="26"/>
  <c r="D64" i="26"/>
  <c r="G64" i="26"/>
  <c r="D65" i="26"/>
  <c r="G65" i="26"/>
  <c r="D66" i="26"/>
  <c r="G66" i="26"/>
  <c r="D67" i="26"/>
  <c r="G67" i="26"/>
  <c r="D79" i="26"/>
  <c r="G79" i="26"/>
  <c r="D80" i="26"/>
  <c r="G80" i="26"/>
  <c r="D81" i="26"/>
  <c r="G81" i="26"/>
  <c r="D82" i="26"/>
  <c r="G82" i="26"/>
  <c r="D83" i="26"/>
  <c r="G83" i="26"/>
  <c r="G84" i="26"/>
  <c r="D95" i="26"/>
  <c r="G95" i="26"/>
  <c r="D96" i="26"/>
  <c r="G96" i="26"/>
  <c r="D97" i="26"/>
  <c r="G97" i="26"/>
  <c r="D98" i="26"/>
  <c r="G98" i="26"/>
  <c r="D99" i="26"/>
  <c r="G99" i="26"/>
  <c r="D111" i="26"/>
  <c r="G111" i="26"/>
  <c r="D112" i="26"/>
  <c r="G112" i="26"/>
  <c r="D113" i="26"/>
  <c r="G113" i="26"/>
  <c r="D114" i="26"/>
  <c r="G114" i="26"/>
  <c r="D115" i="26"/>
  <c r="G115" i="26"/>
  <c r="D127" i="26"/>
  <c r="G127" i="26"/>
  <c r="D128" i="26"/>
  <c r="G128" i="26"/>
  <c r="D129" i="26"/>
  <c r="G129" i="26"/>
  <c r="D130" i="26"/>
  <c r="G130" i="26"/>
  <c r="D131" i="26"/>
  <c r="G131" i="26"/>
  <c r="D143" i="26"/>
  <c r="G143" i="26"/>
  <c r="D144" i="26"/>
  <c r="G144" i="26"/>
  <c r="D145" i="26"/>
  <c r="G145" i="26"/>
  <c r="D146" i="26"/>
  <c r="G146" i="26"/>
  <c r="D147" i="26"/>
  <c r="D148" i="26" s="1"/>
  <c r="G147" i="26"/>
  <c r="D159" i="26"/>
  <c r="G159" i="26"/>
  <c r="D160" i="26"/>
  <c r="G160" i="26"/>
  <c r="D161" i="26"/>
  <c r="G161" i="26"/>
  <c r="D162" i="26"/>
  <c r="G162" i="26"/>
  <c r="D163" i="26"/>
  <c r="G163" i="26"/>
  <c r="D175" i="26"/>
  <c r="G175" i="26"/>
  <c r="D176" i="26"/>
  <c r="G176" i="26"/>
  <c r="D177" i="26"/>
  <c r="G177" i="26"/>
  <c r="D178" i="26"/>
  <c r="G178" i="26"/>
  <c r="D179" i="26"/>
  <c r="G179" i="26"/>
  <c r="D191" i="26"/>
  <c r="G191" i="26"/>
  <c r="D192" i="26"/>
  <c r="G192" i="26"/>
  <c r="D193" i="26"/>
  <c r="G193" i="26"/>
  <c r="D194" i="26"/>
  <c r="G194" i="26"/>
  <c r="D195" i="26"/>
  <c r="G195" i="26"/>
  <c r="D207" i="26"/>
  <c r="G207" i="26"/>
  <c r="D208" i="26"/>
  <c r="G208" i="26"/>
  <c r="D209" i="26"/>
  <c r="G209" i="26"/>
  <c r="D210" i="26"/>
  <c r="G210" i="26"/>
  <c r="D211" i="26"/>
  <c r="G211" i="26"/>
  <c r="D223" i="26"/>
  <c r="G223" i="26"/>
  <c r="D224" i="26"/>
  <c r="G224" i="26"/>
  <c r="D225" i="26"/>
  <c r="G225" i="26"/>
  <c r="D226" i="26"/>
  <c r="G226" i="26"/>
  <c r="D227" i="26"/>
  <c r="G227" i="26"/>
  <c r="D239" i="26"/>
  <c r="G239" i="26"/>
  <c r="D240" i="26"/>
  <c r="G240" i="26"/>
  <c r="D241" i="26"/>
  <c r="G241" i="26"/>
  <c r="D242" i="26"/>
  <c r="G242" i="26"/>
  <c r="D243" i="26"/>
  <c r="G243" i="26"/>
  <c r="D255" i="26"/>
  <c r="G255" i="26"/>
  <c r="D256" i="26"/>
  <c r="G256" i="26"/>
  <c r="D257" i="26"/>
  <c r="G257" i="26"/>
  <c r="D258" i="26"/>
  <c r="G258" i="26"/>
  <c r="D259" i="26"/>
  <c r="G259" i="26"/>
  <c r="D271" i="26"/>
  <c r="G271" i="26"/>
  <c r="D272" i="26"/>
  <c r="G272" i="26"/>
  <c r="D273" i="26"/>
  <c r="G273" i="26"/>
  <c r="D274" i="26"/>
  <c r="G274" i="26"/>
  <c r="D275" i="26"/>
  <c r="G275" i="26"/>
  <c r="D276" i="26"/>
  <c r="D287" i="26"/>
  <c r="G287" i="26"/>
  <c r="D288" i="26"/>
  <c r="G288" i="26"/>
  <c r="D289" i="26"/>
  <c r="G289" i="26"/>
  <c r="D290" i="26"/>
  <c r="G290" i="26"/>
  <c r="D291" i="26"/>
  <c r="G291" i="26"/>
  <c r="D303" i="26"/>
  <c r="G303" i="26"/>
  <c r="D304" i="26"/>
  <c r="G304" i="26"/>
  <c r="D305" i="26"/>
  <c r="G305" i="26"/>
  <c r="G308" i="26" s="1"/>
  <c r="D306" i="26"/>
  <c r="G306" i="26"/>
  <c r="D307" i="26"/>
  <c r="G307" i="26"/>
  <c r="D319" i="26"/>
  <c r="G319" i="26"/>
  <c r="D320" i="26"/>
  <c r="G320" i="26"/>
  <c r="D321" i="26"/>
  <c r="G321" i="26"/>
  <c r="D322" i="26"/>
  <c r="D324" i="26" s="1"/>
  <c r="G322" i="26"/>
  <c r="D323" i="26"/>
  <c r="G323" i="26"/>
  <c r="D244" i="26" l="1"/>
  <c r="D116" i="26"/>
  <c r="G116" i="26"/>
  <c r="D84" i="26"/>
  <c r="G52" i="26"/>
  <c r="G436" i="28"/>
  <c r="G420" i="28"/>
  <c r="G132" i="26"/>
  <c r="D452" i="28"/>
  <c r="G324" i="26"/>
  <c r="D292" i="26"/>
  <c r="D212" i="26"/>
  <c r="D196" i="26"/>
  <c r="D164" i="26"/>
  <c r="G468" i="28"/>
  <c r="D468" i="28"/>
  <c r="D420" i="28"/>
  <c r="G36" i="26"/>
  <c r="G292" i="26"/>
  <c r="D132" i="26"/>
  <c r="D36" i="26"/>
  <c r="D436" i="28"/>
  <c r="G148" i="26"/>
  <c r="D68" i="26"/>
  <c r="D308" i="26"/>
  <c r="G276" i="26"/>
  <c r="G260" i="26"/>
  <c r="G100" i="26"/>
  <c r="D228" i="26"/>
  <c r="D260" i="26"/>
  <c r="G244" i="26"/>
  <c r="G228" i="26"/>
  <c r="G212" i="26"/>
  <c r="G196" i="26"/>
  <c r="G164" i="26"/>
  <c r="D100" i="26"/>
  <c r="G68" i="26"/>
  <c r="G452" i="28"/>
  <c r="G404" i="28"/>
  <c r="D404" i="28"/>
  <c r="G388" i="28"/>
  <c r="D388" i="28"/>
  <c r="G180" i="26"/>
  <c r="D180" i="26"/>
  <c r="G20" i="26"/>
  <c r="D20" i="26"/>
  <c r="G273" i="25"/>
  <c r="D273" i="25"/>
  <c r="G272" i="25"/>
  <c r="D272" i="25"/>
  <c r="G271" i="25"/>
  <c r="D271" i="25"/>
  <c r="G270" i="25"/>
  <c r="D270" i="25"/>
  <c r="G269" i="25"/>
  <c r="D269" i="25"/>
  <c r="G268" i="25"/>
  <c r="D268" i="25"/>
  <c r="G267" i="25"/>
  <c r="D267" i="25"/>
  <c r="G266" i="25"/>
  <c r="D266" i="25"/>
  <c r="G265" i="25"/>
  <c r="D265" i="25"/>
  <c r="G264" i="25"/>
  <c r="D264" i="25"/>
  <c r="G263" i="25"/>
  <c r="D263" i="25"/>
  <c r="G251" i="25"/>
  <c r="D251" i="25"/>
  <c r="G250" i="25"/>
  <c r="D250" i="25"/>
  <c r="G249" i="25"/>
  <c r="D249" i="25"/>
  <c r="G248" i="25"/>
  <c r="D248" i="25"/>
  <c r="G247" i="25"/>
  <c r="D247" i="25"/>
  <c r="G246" i="25"/>
  <c r="D246" i="25"/>
  <c r="G245" i="25"/>
  <c r="D245" i="25"/>
  <c r="G244" i="25"/>
  <c r="D244" i="25"/>
  <c r="G243" i="25"/>
  <c r="D243" i="25"/>
  <c r="G242" i="25"/>
  <c r="D242" i="25"/>
  <c r="G241" i="25"/>
  <c r="D241" i="25"/>
  <c r="G229" i="25"/>
  <c r="D229" i="25"/>
  <c r="G228" i="25"/>
  <c r="D228" i="25"/>
  <c r="G227" i="25"/>
  <c r="D227" i="25"/>
  <c r="G226" i="25"/>
  <c r="D226" i="25"/>
  <c r="G225" i="25"/>
  <c r="D225" i="25"/>
  <c r="G224" i="25"/>
  <c r="D224" i="25"/>
  <c r="G223" i="25"/>
  <c r="D223" i="25"/>
  <c r="G222" i="25"/>
  <c r="D222" i="25"/>
  <c r="G221" i="25"/>
  <c r="D221" i="25"/>
  <c r="G220" i="25"/>
  <c r="D220" i="25"/>
  <c r="G219" i="25"/>
  <c r="D219" i="25"/>
  <c r="G207" i="25"/>
  <c r="D207" i="25"/>
  <c r="G206" i="25"/>
  <c r="D206" i="25"/>
  <c r="G205" i="25"/>
  <c r="D205" i="25"/>
  <c r="G204" i="25"/>
  <c r="D204" i="25"/>
  <c r="G203" i="25"/>
  <c r="D203" i="25"/>
  <c r="G202" i="25"/>
  <c r="D202" i="25"/>
  <c r="G201" i="25"/>
  <c r="D201" i="25"/>
  <c r="G200" i="25"/>
  <c r="D200" i="25"/>
  <c r="G199" i="25"/>
  <c r="D199" i="25"/>
  <c r="G198" i="25"/>
  <c r="D198" i="25"/>
  <c r="G197" i="25"/>
  <c r="D197" i="25"/>
  <c r="G185" i="25"/>
  <c r="D185" i="25"/>
  <c r="G184" i="25"/>
  <c r="D184" i="25"/>
  <c r="G183" i="25"/>
  <c r="D183" i="25"/>
  <c r="G182" i="25"/>
  <c r="D182" i="25"/>
  <c r="G181" i="25"/>
  <c r="D181" i="25"/>
  <c r="G180" i="25"/>
  <c r="D180" i="25"/>
  <c r="G179" i="25"/>
  <c r="D179" i="25"/>
  <c r="G178" i="25"/>
  <c r="D178" i="25"/>
  <c r="G177" i="25"/>
  <c r="D177" i="25"/>
  <c r="G176" i="25"/>
  <c r="D176" i="25"/>
  <c r="G175" i="25"/>
  <c r="D175" i="25"/>
  <c r="G163" i="25"/>
  <c r="D163" i="25"/>
  <c r="G162" i="25"/>
  <c r="D162" i="25"/>
  <c r="G161" i="25"/>
  <c r="D161" i="25"/>
  <c r="G160" i="25"/>
  <c r="D160" i="25"/>
  <c r="G159" i="25"/>
  <c r="D159" i="25"/>
  <c r="G158" i="25"/>
  <c r="D158" i="25"/>
  <c r="G157" i="25"/>
  <c r="D157" i="25"/>
  <c r="G156" i="25"/>
  <c r="D156" i="25"/>
  <c r="G155" i="25"/>
  <c r="D155" i="25"/>
  <c r="G154" i="25"/>
  <c r="D154" i="25"/>
  <c r="G153" i="25"/>
  <c r="D153" i="25"/>
  <c r="G141" i="25"/>
  <c r="D141" i="25"/>
  <c r="G140" i="25"/>
  <c r="D140" i="25"/>
  <c r="G139" i="25"/>
  <c r="D139" i="25"/>
  <c r="G138" i="25"/>
  <c r="D138" i="25"/>
  <c r="G137" i="25"/>
  <c r="D137" i="25"/>
  <c r="G136" i="25"/>
  <c r="D136" i="25"/>
  <c r="G135" i="25"/>
  <c r="D135" i="25"/>
  <c r="G134" i="25"/>
  <c r="D134" i="25"/>
  <c r="G133" i="25"/>
  <c r="D133" i="25"/>
  <c r="G132" i="25"/>
  <c r="D132" i="25"/>
  <c r="G131" i="25"/>
  <c r="D131" i="25"/>
  <c r="G119" i="25"/>
  <c r="D119" i="25"/>
  <c r="G118" i="25"/>
  <c r="D118" i="25"/>
  <c r="G117" i="25"/>
  <c r="D117" i="25"/>
  <c r="G116" i="25"/>
  <c r="D116" i="25"/>
  <c r="G115" i="25"/>
  <c r="D115" i="25"/>
  <c r="G114" i="25"/>
  <c r="D114" i="25"/>
  <c r="G113" i="25"/>
  <c r="D113" i="25"/>
  <c r="G112" i="25"/>
  <c r="D112" i="25"/>
  <c r="G111" i="25"/>
  <c r="D111" i="25"/>
  <c r="G110" i="25"/>
  <c r="D110" i="25"/>
  <c r="G109" i="25"/>
  <c r="D109" i="25"/>
  <c r="G97" i="25"/>
  <c r="D97" i="25"/>
  <c r="G96" i="25"/>
  <c r="D96" i="25"/>
  <c r="G95" i="25"/>
  <c r="D95" i="25"/>
  <c r="G94" i="25"/>
  <c r="D94" i="25"/>
  <c r="G93" i="25"/>
  <c r="D93" i="25"/>
  <c r="G92" i="25"/>
  <c r="D92" i="25"/>
  <c r="G91" i="25"/>
  <c r="D91" i="25"/>
  <c r="G90" i="25"/>
  <c r="D90" i="25"/>
  <c r="G89" i="25"/>
  <c r="D89" i="25"/>
  <c r="G88" i="25"/>
  <c r="D88" i="25"/>
  <c r="G87" i="25"/>
  <c r="D87" i="25"/>
  <c r="G75" i="25"/>
  <c r="D75" i="25"/>
  <c r="G74" i="25"/>
  <c r="D74" i="25"/>
  <c r="G73" i="25"/>
  <c r="D73" i="25"/>
  <c r="G72" i="25"/>
  <c r="D72" i="25"/>
  <c r="G71" i="25"/>
  <c r="D71" i="25"/>
  <c r="G70" i="25"/>
  <c r="D70" i="25"/>
  <c r="G69" i="25"/>
  <c r="D69" i="25"/>
  <c r="G68" i="25"/>
  <c r="D68" i="25"/>
  <c r="G67" i="25"/>
  <c r="D67" i="25"/>
  <c r="G66" i="25"/>
  <c r="D66" i="25"/>
  <c r="G65" i="25"/>
  <c r="D65" i="25"/>
  <c r="G53" i="25"/>
  <c r="D53" i="25"/>
  <c r="G52" i="25"/>
  <c r="D52" i="25"/>
  <c r="G51" i="25"/>
  <c r="D51" i="25"/>
  <c r="G50" i="25"/>
  <c r="D50" i="25"/>
  <c r="G49" i="25"/>
  <c r="D49" i="25"/>
  <c r="G48" i="25"/>
  <c r="D48" i="25"/>
  <c r="G47" i="25"/>
  <c r="D47" i="25"/>
  <c r="G46" i="25"/>
  <c r="D46" i="25"/>
  <c r="G45" i="25"/>
  <c r="D45" i="25"/>
  <c r="G44" i="25"/>
  <c r="D44" i="25"/>
  <c r="G43" i="25"/>
  <c r="D43" i="25"/>
  <c r="G31" i="25"/>
  <c r="D31" i="25"/>
  <c r="G30" i="25"/>
  <c r="D30" i="25"/>
  <c r="G29" i="25"/>
  <c r="D29" i="25"/>
  <c r="G28" i="25"/>
  <c r="D28" i="25"/>
  <c r="G27" i="25"/>
  <c r="D27" i="25"/>
  <c r="G26" i="25"/>
  <c r="D26" i="25"/>
  <c r="G25" i="25"/>
  <c r="D25" i="25"/>
  <c r="G24" i="25"/>
  <c r="D24" i="25"/>
  <c r="G23" i="25"/>
  <c r="D23" i="25"/>
  <c r="G22" i="25"/>
  <c r="D22" i="25"/>
  <c r="G21" i="25"/>
  <c r="D21" i="25"/>
  <c r="G179" i="24"/>
  <c r="D179" i="24"/>
  <c r="G178" i="24"/>
  <c r="D178" i="24"/>
  <c r="G177" i="24"/>
  <c r="D177" i="24"/>
  <c r="G176" i="24"/>
  <c r="D176" i="24"/>
  <c r="G175" i="24"/>
  <c r="D175" i="24"/>
  <c r="G163" i="24"/>
  <c r="D163" i="24"/>
  <c r="G162" i="24"/>
  <c r="D162" i="24"/>
  <c r="G161" i="24"/>
  <c r="D161" i="24"/>
  <c r="G160" i="24"/>
  <c r="D160" i="24"/>
  <c r="G159" i="24"/>
  <c r="G164" i="24" s="1"/>
  <c r="D159" i="24"/>
  <c r="G147" i="24"/>
  <c r="D147" i="24"/>
  <c r="G146" i="24"/>
  <c r="D146" i="24"/>
  <c r="G145" i="24"/>
  <c r="D145" i="24"/>
  <c r="G144" i="24"/>
  <c r="D144" i="24"/>
  <c r="G143" i="24"/>
  <c r="D143" i="24"/>
  <c r="G131" i="24"/>
  <c r="D131" i="24"/>
  <c r="G130" i="24"/>
  <c r="D130" i="24"/>
  <c r="G129" i="24"/>
  <c r="D129" i="24"/>
  <c r="G128" i="24"/>
  <c r="D128" i="24"/>
  <c r="G127" i="24"/>
  <c r="G132" i="24" s="1"/>
  <c r="D127" i="24"/>
  <c r="G115" i="24"/>
  <c r="D115" i="24"/>
  <c r="G114" i="24"/>
  <c r="D114" i="24"/>
  <c r="G113" i="24"/>
  <c r="D113" i="24"/>
  <c r="G112" i="24"/>
  <c r="D112" i="24"/>
  <c r="G111" i="24"/>
  <c r="D111" i="24"/>
  <c r="G99" i="24"/>
  <c r="D99" i="24"/>
  <c r="G98" i="24"/>
  <c r="D98" i="24"/>
  <c r="G97" i="24"/>
  <c r="D97" i="24"/>
  <c r="G96" i="24"/>
  <c r="D96" i="24"/>
  <c r="G95" i="24"/>
  <c r="G100" i="24" s="1"/>
  <c r="D95" i="24"/>
  <c r="G83" i="24"/>
  <c r="D83" i="24"/>
  <c r="G82" i="24"/>
  <c r="D82" i="24"/>
  <c r="G81" i="24"/>
  <c r="D81" i="24"/>
  <c r="G80" i="24"/>
  <c r="D80" i="24"/>
  <c r="G79" i="24"/>
  <c r="D79" i="24"/>
  <c r="G67" i="24"/>
  <c r="D67" i="24"/>
  <c r="G66" i="24"/>
  <c r="D66" i="24"/>
  <c r="G65" i="24"/>
  <c r="D65" i="24"/>
  <c r="G64" i="24"/>
  <c r="D64" i="24"/>
  <c r="G63" i="24"/>
  <c r="G68" i="24" s="1"/>
  <c r="D63" i="24"/>
  <c r="G51" i="24"/>
  <c r="D51" i="24"/>
  <c r="G50" i="24"/>
  <c r="D50" i="24"/>
  <c r="G49" i="24"/>
  <c r="D49" i="24"/>
  <c r="G48" i="24"/>
  <c r="D48" i="24"/>
  <c r="G47" i="24"/>
  <c r="D47" i="24"/>
  <c r="G35" i="24"/>
  <c r="D35" i="24"/>
  <c r="G34" i="24"/>
  <c r="D34" i="24"/>
  <c r="G33" i="24"/>
  <c r="D33" i="24"/>
  <c r="G32" i="24"/>
  <c r="D32" i="24"/>
  <c r="G31" i="24"/>
  <c r="G36" i="24" s="1"/>
  <c r="D31" i="24"/>
  <c r="G19" i="24"/>
  <c r="D19" i="24"/>
  <c r="G18" i="24"/>
  <c r="D18" i="24"/>
  <c r="G17" i="24"/>
  <c r="D17" i="24"/>
  <c r="G16" i="24"/>
  <c r="D16" i="24"/>
  <c r="G15" i="24"/>
  <c r="D15" i="24"/>
  <c r="G317" i="23"/>
  <c r="D317" i="23"/>
  <c r="G316" i="23"/>
  <c r="D316" i="23"/>
  <c r="G315" i="23"/>
  <c r="D315" i="23"/>
  <c r="G314" i="23"/>
  <c r="D314" i="23"/>
  <c r="G313" i="23"/>
  <c r="D313" i="23"/>
  <c r="G312" i="23"/>
  <c r="D312" i="23"/>
  <c r="G311" i="23"/>
  <c r="D311" i="23"/>
  <c r="G310" i="23"/>
  <c r="D310" i="23"/>
  <c r="G309" i="23"/>
  <c r="D309" i="23"/>
  <c r="G308" i="23"/>
  <c r="D308" i="23"/>
  <c r="G307" i="23"/>
  <c r="G318" i="23" s="1"/>
  <c r="D307" i="23"/>
  <c r="G295" i="23"/>
  <c r="D295" i="23"/>
  <c r="G294" i="23"/>
  <c r="D294" i="23"/>
  <c r="G293" i="23"/>
  <c r="D293" i="23"/>
  <c r="G292" i="23"/>
  <c r="D292" i="23"/>
  <c r="G291" i="23"/>
  <c r="D291" i="23"/>
  <c r="G290" i="23"/>
  <c r="D290" i="23"/>
  <c r="G289" i="23"/>
  <c r="D289" i="23"/>
  <c r="G288" i="23"/>
  <c r="D288" i="23"/>
  <c r="G287" i="23"/>
  <c r="D287" i="23"/>
  <c r="G286" i="23"/>
  <c r="D286" i="23"/>
  <c r="G285" i="23"/>
  <c r="D285" i="23"/>
  <c r="G273" i="23"/>
  <c r="D273" i="23"/>
  <c r="G272" i="23"/>
  <c r="D272" i="23"/>
  <c r="G271" i="23"/>
  <c r="D271" i="23"/>
  <c r="G270" i="23"/>
  <c r="D270" i="23"/>
  <c r="G269" i="23"/>
  <c r="D269" i="23"/>
  <c r="G268" i="23"/>
  <c r="D268" i="23"/>
  <c r="G267" i="23"/>
  <c r="D267" i="23"/>
  <c r="G266" i="23"/>
  <c r="D266" i="23"/>
  <c r="G265" i="23"/>
  <c r="D265" i="23"/>
  <c r="G264" i="23"/>
  <c r="D264" i="23"/>
  <c r="G263" i="23"/>
  <c r="D263" i="23"/>
  <c r="G251" i="23"/>
  <c r="D251" i="23"/>
  <c r="G250" i="23"/>
  <c r="D250" i="23"/>
  <c r="G249" i="23"/>
  <c r="D249" i="23"/>
  <c r="G248" i="23"/>
  <c r="D248" i="23"/>
  <c r="G247" i="23"/>
  <c r="D247" i="23"/>
  <c r="G246" i="23"/>
  <c r="D246" i="23"/>
  <c r="G245" i="23"/>
  <c r="D245" i="23"/>
  <c r="G244" i="23"/>
  <c r="D244" i="23"/>
  <c r="G243" i="23"/>
  <c r="D243" i="23"/>
  <c r="G242" i="23"/>
  <c r="D242" i="23"/>
  <c r="G241" i="23"/>
  <c r="D241" i="23"/>
  <c r="G229" i="23"/>
  <c r="D229" i="23"/>
  <c r="G228" i="23"/>
  <c r="D228" i="23"/>
  <c r="G227" i="23"/>
  <c r="D227" i="23"/>
  <c r="G226" i="23"/>
  <c r="D226" i="23"/>
  <c r="G225" i="23"/>
  <c r="D225" i="23"/>
  <c r="G224" i="23"/>
  <c r="D224" i="23"/>
  <c r="G223" i="23"/>
  <c r="D223" i="23"/>
  <c r="G222" i="23"/>
  <c r="D222" i="23"/>
  <c r="G221" i="23"/>
  <c r="D221" i="23"/>
  <c r="G220" i="23"/>
  <c r="D220" i="23"/>
  <c r="G219" i="23"/>
  <c r="D219" i="23"/>
  <c r="G207" i="23"/>
  <c r="D207" i="23"/>
  <c r="G206" i="23"/>
  <c r="D206" i="23"/>
  <c r="G205" i="23"/>
  <c r="D205" i="23"/>
  <c r="G204" i="23"/>
  <c r="D204" i="23"/>
  <c r="G203" i="23"/>
  <c r="D203" i="23"/>
  <c r="G202" i="23"/>
  <c r="D202" i="23"/>
  <c r="G201" i="23"/>
  <c r="D201" i="23"/>
  <c r="G200" i="23"/>
  <c r="D200" i="23"/>
  <c r="G199" i="23"/>
  <c r="D199" i="23"/>
  <c r="G198" i="23"/>
  <c r="D198" i="23"/>
  <c r="G197" i="23"/>
  <c r="D197" i="23"/>
  <c r="G185" i="23"/>
  <c r="D185" i="23"/>
  <c r="G184" i="23"/>
  <c r="D184" i="23"/>
  <c r="G183" i="23"/>
  <c r="D183" i="23"/>
  <c r="G182" i="23"/>
  <c r="D182" i="23"/>
  <c r="G181" i="23"/>
  <c r="D181" i="23"/>
  <c r="G180" i="23"/>
  <c r="D180" i="23"/>
  <c r="G179" i="23"/>
  <c r="D179" i="23"/>
  <c r="G178" i="23"/>
  <c r="D178" i="23"/>
  <c r="G177" i="23"/>
  <c r="D177" i="23"/>
  <c r="G176" i="23"/>
  <c r="D176" i="23"/>
  <c r="G175" i="23"/>
  <c r="D175" i="23"/>
  <c r="G163" i="23"/>
  <c r="D163" i="23"/>
  <c r="G162" i="23"/>
  <c r="D162" i="23"/>
  <c r="G161" i="23"/>
  <c r="D161" i="23"/>
  <c r="G160" i="23"/>
  <c r="D160" i="23"/>
  <c r="G159" i="23"/>
  <c r="D159" i="23"/>
  <c r="G158" i="23"/>
  <c r="D158" i="23"/>
  <c r="G157" i="23"/>
  <c r="D157" i="23"/>
  <c r="G156" i="23"/>
  <c r="D156" i="23"/>
  <c r="G155" i="23"/>
  <c r="D155" i="23"/>
  <c r="G154" i="23"/>
  <c r="D154" i="23"/>
  <c r="G153" i="23"/>
  <c r="D153" i="23"/>
  <c r="G141" i="23"/>
  <c r="D141" i="23"/>
  <c r="G140" i="23"/>
  <c r="D140" i="23"/>
  <c r="G139" i="23"/>
  <c r="D139" i="23"/>
  <c r="G138" i="23"/>
  <c r="D138" i="23"/>
  <c r="G137" i="23"/>
  <c r="D137" i="23"/>
  <c r="G136" i="23"/>
  <c r="D136" i="23"/>
  <c r="G135" i="23"/>
  <c r="D135" i="23"/>
  <c r="G134" i="23"/>
  <c r="D134" i="23"/>
  <c r="G133" i="23"/>
  <c r="D133" i="23"/>
  <c r="G132" i="23"/>
  <c r="D132" i="23"/>
  <c r="G131" i="23"/>
  <c r="D131" i="23"/>
  <c r="G119" i="23"/>
  <c r="D119" i="23"/>
  <c r="G118" i="23"/>
  <c r="D118" i="23"/>
  <c r="G117" i="23"/>
  <c r="D117" i="23"/>
  <c r="G116" i="23"/>
  <c r="D116" i="23"/>
  <c r="G115" i="23"/>
  <c r="D115" i="23"/>
  <c r="G114" i="23"/>
  <c r="D114" i="23"/>
  <c r="G113" i="23"/>
  <c r="D113" i="23"/>
  <c r="G112" i="23"/>
  <c r="D112" i="23"/>
  <c r="G111" i="23"/>
  <c r="D111" i="23"/>
  <c r="G110" i="23"/>
  <c r="D110" i="23"/>
  <c r="G109" i="23"/>
  <c r="D109" i="23"/>
  <c r="G97" i="23"/>
  <c r="D97" i="23"/>
  <c r="G96" i="23"/>
  <c r="D96" i="23"/>
  <c r="G95" i="23"/>
  <c r="D95" i="23"/>
  <c r="G94" i="23"/>
  <c r="D94" i="23"/>
  <c r="G93" i="23"/>
  <c r="D93" i="23"/>
  <c r="G92" i="23"/>
  <c r="D92" i="23"/>
  <c r="G91" i="23"/>
  <c r="D91" i="23"/>
  <c r="G90" i="23"/>
  <c r="D90" i="23"/>
  <c r="G89" i="23"/>
  <c r="D89" i="23"/>
  <c r="G88" i="23"/>
  <c r="D88" i="23"/>
  <c r="G87" i="23"/>
  <c r="D87" i="23"/>
  <c r="G75" i="23"/>
  <c r="D75" i="23"/>
  <c r="G74" i="23"/>
  <c r="D74" i="23"/>
  <c r="G73" i="23"/>
  <c r="D73" i="23"/>
  <c r="G72" i="23"/>
  <c r="D72" i="23"/>
  <c r="G71" i="23"/>
  <c r="D71" i="23"/>
  <c r="G70" i="23"/>
  <c r="D70" i="23"/>
  <c r="G69" i="23"/>
  <c r="D69" i="23"/>
  <c r="G68" i="23"/>
  <c r="D68" i="23"/>
  <c r="G67" i="23"/>
  <c r="D67" i="23"/>
  <c r="G66" i="23"/>
  <c r="D66" i="23"/>
  <c r="G65" i="23"/>
  <c r="D65" i="23"/>
  <c r="G53" i="23"/>
  <c r="D53" i="23"/>
  <c r="G52" i="23"/>
  <c r="D52" i="23"/>
  <c r="G51" i="23"/>
  <c r="D51" i="23"/>
  <c r="G50" i="23"/>
  <c r="D50" i="23"/>
  <c r="G49" i="23"/>
  <c r="D49" i="23"/>
  <c r="G48" i="23"/>
  <c r="D48" i="23"/>
  <c r="G47" i="23"/>
  <c r="D47" i="23"/>
  <c r="G46" i="23"/>
  <c r="D46" i="23"/>
  <c r="G45" i="23"/>
  <c r="D45" i="23"/>
  <c r="G44" i="23"/>
  <c r="D44" i="23"/>
  <c r="G43" i="23"/>
  <c r="D43" i="23"/>
  <c r="G31" i="23"/>
  <c r="D31" i="23"/>
  <c r="G30" i="23"/>
  <c r="D30" i="23"/>
  <c r="G29" i="23"/>
  <c r="D29" i="23"/>
  <c r="G28" i="23"/>
  <c r="D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D186" i="23" l="1"/>
  <c r="D20" i="24"/>
  <c r="D52" i="24"/>
  <c r="D84" i="24"/>
  <c r="D116" i="24"/>
  <c r="D148" i="24"/>
  <c r="D180" i="24"/>
  <c r="G252" i="23"/>
  <c r="G296" i="23"/>
  <c r="G20" i="24"/>
  <c r="G52" i="24"/>
  <c r="G84" i="24"/>
  <c r="G116" i="24"/>
  <c r="G148" i="24"/>
  <c r="G180" i="24"/>
  <c r="D36" i="24"/>
  <c r="D68" i="24"/>
  <c r="D100" i="24"/>
  <c r="D132" i="24"/>
  <c r="D164" i="24"/>
  <c r="D120" i="25"/>
  <c r="D208" i="25"/>
  <c r="G54" i="23"/>
  <c r="G142" i="23"/>
  <c r="G230" i="23"/>
  <c r="D32" i="23"/>
  <c r="D120" i="23"/>
  <c r="D208" i="23"/>
  <c r="D318" i="23"/>
  <c r="D296" i="23"/>
  <c r="G32" i="23"/>
  <c r="G274" i="23"/>
  <c r="G120" i="23"/>
  <c r="G208" i="23"/>
  <c r="D76" i="23"/>
  <c r="D164" i="23"/>
  <c r="D252" i="23"/>
  <c r="D98" i="23"/>
  <c r="G98" i="23"/>
  <c r="G186" i="23"/>
  <c r="D274" i="23"/>
  <c r="G76" i="23"/>
  <c r="G164" i="23"/>
  <c r="D54" i="23"/>
  <c r="D142" i="23"/>
  <c r="D230" i="23"/>
  <c r="G98" i="25"/>
  <c r="G186" i="25"/>
  <c r="G274" i="25"/>
  <c r="G32" i="25"/>
  <c r="G120" i="25"/>
  <c r="G208" i="25"/>
  <c r="D32" i="25"/>
  <c r="D98" i="25"/>
  <c r="D186" i="25"/>
  <c r="D274" i="25"/>
  <c r="D76" i="25"/>
  <c r="D164" i="25"/>
  <c r="D252" i="25"/>
  <c r="G76" i="25"/>
  <c r="G164" i="25"/>
  <c r="G252" i="25"/>
  <c r="D54" i="25"/>
  <c r="D142" i="25"/>
  <c r="D230" i="25"/>
  <c r="G54" i="25"/>
  <c r="G142" i="25"/>
  <c r="G230" i="25"/>
  <c r="G371" i="28" l="1"/>
  <c r="D371" i="28"/>
  <c r="G370" i="28"/>
  <c r="D370" i="28"/>
  <c r="G369" i="28"/>
  <c r="D369" i="28"/>
  <c r="G368" i="28"/>
  <c r="D368" i="28"/>
  <c r="G367" i="28"/>
  <c r="D367" i="28"/>
  <c r="G355" i="28"/>
  <c r="D355" i="28"/>
  <c r="G354" i="28"/>
  <c r="D354" i="28"/>
  <c r="G353" i="28"/>
  <c r="D353" i="28"/>
  <c r="G352" i="28"/>
  <c r="D352" i="28"/>
  <c r="G351" i="28"/>
  <c r="D351" i="28"/>
  <c r="G339" i="28"/>
  <c r="D339" i="28"/>
  <c r="G338" i="28"/>
  <c r="D338" i="28"/>
  <c r="G337" i="28"/>
  <c r="D337" i="28"/>
  <c r="G336" i="28"/>
  <c r="D336" i="28"/>
  <c r="G335" i="28"/>
  <c r="D335" i="28"/>
  <c r="G323" i="28"/>
  <c r="D323" i="28"/>
  <c r="G322" i="28"/>
  <c r="D322" i="28"/>
  <c r="G321" i="28"/>
  <c r="D321" i="28"/>
  <c r="G320" i="28"/>
  <c r="D320" i="28"/>
  <c r="G319" i="28"/>
  <c r="D319" i="28"/>
  <c r="G307" i="28"/>
  <c r="D307" i="28"/>
  <c r="G306" i="28"/>
  <c r="D306" i="28"/>
  <c r="G305" i="28"/>
  <c r="D305" i="28"/>
  <c r="G304" i="28"/>
  <c r="D304" i="28"/>
  <c r="G303" i="28"/>
  <c r="D303" i="28"/>
  <c r="G291" i="28"/>
  <c r="D291" i="28"/>
  <c r="G290" i="28"/>
  <c r="D290" i="28"/>
  <c r="G289" i="28"/>
  <c r="D289" i="28"/>
  <c r="G288" i="28"/>
  <c r="D288" i="28"/>
  <c r="G287" i="28"/>
  <c r="D287" i="28"/>
  <c r="G275" i="28"/>
  <c r="D275" i="28"/>
  <c r="G274" i="28"/>
  <c r="D274" i="28"/>
  <c r="G273" i="28"/>
  <c r="D273" i="28"/>
  <c r="G272" i="28"/>
  <c r="D272" i="28"/>
  <c r="G271" i="28"/>
  <c r="D271" i="28"/>
  <c r="G259" i="28"/>
  <c r="D259" i="28"/>
  <c r="G258" i="28"/>
  <c r="D258" i="28"/>
  <c r="G257" i="28"/>
  <c r="D257" i="28"/>
  <c r="G256" i="28"/>
  <c r="D256" i="28"/>
  <c r="G255" i="28"/>
  <c r="D255" i="28"/>
  <c r="G243" i="28"/>
  <c r="D243" i="28"/>
  <c r="G242" i="28"/>
  <c r="D242" i="28"/>
  <c r="G241" i="28"/>
  <c r="D241" i="28"/>
  <c r="G240" i="28"/>
  <c r="D240" i="28"/>
  <c r="G239" i="28"/>
  <c r="D239" i="28"/>
  <c r="G227" i="28"/>
  <c r="D227" i="28"/>
  <c r="G226" i="28"/>
  <c r="D226" i="28"/>
  <c r="G225" i="28"/>
  <c r="D225" i="28"/>
  <c r="G224" i="28"/>
  <c r="D224" i="28"/>
  <c r="G223" i="28"/>
  <c r="D223" i="28"/>
  <c r="G211" i="28"/>
  <c r="D211" i="28"/>
  <c r="G210" i="28"/>
  <c r="D210" i="28"/>
  <c r="G209" i="28"/>
  <c r="D209" i="28"/>
  <c r="G208" i="28"/>
  <c r="D208" i="28"/>
  <c r="G207" i="28"/>
  <c r="D207" i="28"/>
  <c r="G195" i="28"/>
  <c r="D195" i="28"/>
  <c r="G194" i="28"/>
  <c r="D194" i="28"/>
  <c r="G193" i="28"/>
  <c r="D193" i="28"/>
  <c r="G192" i="28"/>
  <c r="D192" i="28"/>
  <c r="G191" i="28"/>
  <c r="D191" i="28"/>
  <c r="G179" i="28"/>
  <c r="D179" i="28"/>
  <c r="G178" i="28"/>
  <c r="D178" i="28"/>
  <c r="G177" i="28"/>
  <c r="D177" i="28"/>
  <c r="G176" i="28"/>
  <c r="D176" i="28"/>
  <c r="G175" i="28"/>
  <c r="D175" i="28"/>
  <c r="G163" i="28"/>
  <c r="D163" i="28"/>
  <c r="G162" i="28"/>
  <c r="D162" i="28"/>
  <c r="G161" i="28"/>
  <c r="D161" i="28"/>
  <c r="G160" i="28"/>
  <c r="D160" i="28"/>
  <c r="G159" i="28"/>
  <c r="D159" i="28"/>
  <c r="G147" i="28"/>
  <c r="D147" i="28"/>
  <c r="G146" i="28"/>
  <c r="D146" i="28"/>
  <c r="G145" i="28"/>
  <c r="D145" i="28"/>
  <c r="G144" i="28"/>
  <c r="D144" i="28"/>
  <c r="G143" i="28"/>
  <c r="D143" i="28"/>
  <c r="G131" i="28"/>
  <c r="D131" i="28"/>
  <c r="G130" i="28"/>
  <c r="D130" i="28"/>
  <c r="G129" i="28"/>
  <c r="D129" i="28"/>
  <c r="G128" i="28"/>
  <c r="D128" i="28"/>
  <c r="G127" i="28"/>
  <c r="D127" i="28"/>
  <c r="G115" i="28"/>
  <c r="D115" i="28"/>
  <c r="G114" i="28"/>
  <c r="D114" i="28"/>
  <c r="G113" i="28"/>
  <c r="D113" i="28"/>
  <c r="G112" i="28"/>
  <c r="D112" i="28"/>
  <c r="G111" i="28"/>
  <c r="D111" i="28"/>
  <c r="G99" i="28"/>
  <c r="D99" i="28"/>
  <c r="G98" i="28"/>
  <c r="D98" i="28"/>
  <c r="G97" i="28"/>
  <c r="D97" i="28"/>
  <c r="G96" i="28"/>
  <c r="D96" i="28"/>
  <c r="G95" i="28"/>
  <c r="D95" i="28"/>
  <c r="G83" i="28"/>
  <c r="D83" i="28"/>
  <c r="G82" i="28"/>
  <c r="D82" i="28"/>
  <c r="G81" i="28"/>
  <c r="D81" i="28"/>
  <c r="G80" i="28"/>
  <c r="D80" i="28"/>
  <c r="G79" i="28"/>
  <c r="D79" i="28"/>
  <c r="G67" i="28"/>
  <c r="D67" i="28"/>
  <c r="G66" i="28"/>
  <c r="D66" i="28"/>
  <c r="G65" i="28"/>
  <c r="D65" i="28"/>
  <c r="G64" i="28"/>
  <c r="D64" i="28"/>
  <c r="G63" i="28"/>
  <c r="D63" i="28"/>
  <c r="G51" i="28"/>
  <c r="D51" i="28"/>
  <c r="G50" i="28"/>
  <c r="D50" i="28"/>
  <c r="G49" i="28"/>
  <c r="D49" i="28"/>
  <c r="G48" i="28"/>
  <c r="D48" i="28"/>
  <c r="G47" i="28"/>
  <c r="D47" i="28"/>
  <c r="G35" i="28"/>
  <c r="D35" i="28"/>
  <c r="G34" i="28"/>
  <c r="D34" i="28"/>
  <c r="G33" i="28"/>
  <c r="D33" i="28"/>
  <c r="G32" i="28"/>
  <c r="D32" i="28"/>
  <c r="G31" i="28"/>
  <c r="D31" i="28"/>
  <c r="G19" i="28"/>
  <c r="D19" i="28"/>
  <c r="G18" i="28"/>
  <c r="D18" i="28"/>
  <c r="G17" i="28"/>
  <c r="D17" i="28"/>
  <c r="G16" i="28"/>
  <c r="D16" i="28"/>
  <c r="G15" i="28"/>
  <c r="D15" i="28"/>
  <c r="C9" i="28"/>
  <c r="G163" i="27"/>
  <c r="D163" i="27"/>
  <c r="G162" i="27"/>
  <c r="D162" i="27"/>
  <c r="G161" i="27"/>
  <c r="D161" i="27"/>
  <c r="G160" i="27"/>
  <c r="D160" i="27"/>
  <c r="G159" i="27"/>
  <c r="D159" i="27"/>
  <c r="G158" i="27"/>
  <c r="D158" i="27"/>
  <c r="G157" i="27"/>
  <c r="D157" i="27"/>
  <c r="G156" i="27"/>
  <c r="D156" i="27"/>
  <c r="G155" i="27"/>
  <c r="D155" i="27"/>
  <c r="G154" i="27"/>
  <c r="D154" i="27"/>
  <c r="G153" i="27"/>
  <c r="D153" i="27"/>
  <c r="G141" i="27"/>
  <c r="D141" i="27"/>
  <c r="G140" i="27"/>
  <c r="D140" i="27"/>
  <c r="G139" i="27"/>
  <c r="D139" i="27"/>
  <c r="G138" i="27"/>
  <c r="D138" i="27"/>
  <c r="G137" i="27"/>
  <c r="D137" i="27"/>
  <c r="G136" i="27"/>
  <c r="D136" i="27"/>
  <c r="G135" i="27"/>
  <c r="D135" i="27"/>
  <c r="G134" i="27"/>
  <c r="D134" i="27"/>
  <c r="G133" i="27"/>
  <c r="D133" i="27"/>
  <c r="G132" i="27"/>
  <c r="D132" i="27"/>
  <c r="G131" i="27"/>
  <c r="D131" i="27"/>
  <c r="G119" i="27"/>
  <c r="D119" i="27"/>
  <c r="G118" i="27"/>
  <c r="D118" i="27"/>
  <c r="G117" i="27"/>
  <c r="D117" i="27"/>
  <c r="G116" i="27"/>
  <c r="D116" i="27"/>
  <c r="G115" i="27"/>
  <c r="D115" i="27"/>
  <c r="G114" i="27"/>
  <c r="D114" i="27"/>
  <c r="G113" i="27"/>
  <c r="D113" i="27"/>
  <c r="G112" i="27"/>
  <c r="D112" i="27"/>
  <c r="G111" i="27"/>
  <c r="D111" i="27"/>
  <c r="G110" i="27"/>
  <c r="D110" i="27"/>
  <c r="G109" i="27"/>
  <c r="D109" i="27"/>
  <c r="G97" i="27"/>
  <c r="D97" i="27"/>
  <c r="G96" i="27"/>
  <c r="D96" i="27"/>
  <c r="G95" i="27"/>
  <c r="D95" i="27"/>
  <c r="G94" i="27"/>
  <c r="D94" i="27"/>
  <c r="G93" i="27"/>
  <c r="D93" i="27"/>
  <c r="G92" i="27"/>
  <c r="D92" i="27"/>
  <c r="G91" i="27"/>
  <c r="D91" i="27"/>
  <c r="G90" i="27"/>
  <c r="D90" i="27"/>
  <c r="G89" i="27"/>
  <c r="D89" i="27"/>
  <c r="G88" i="27"/>
  <c r="D88" i="27"/>
  <c r="G87" i="27"/>
  <c r="D87" i="27"/>
  <c r="G75" i="27"/>
  <c r="D75" i="27"/>
  <c r="G74" i="27"/>
  <c r="D74" i="27"/>
  <c r="G73" i="27"/>
  <c r="D73" i="27"/>
  <c r="G72" i="27"/>
  <c r="D72" i="27"/>
  <c r="G71" i="27"/>
  <c r="D71" i="27"/>
  <c r="G70" i="27"/>
  <c r="D70" i="27"/>
  <c r="G69" i="27"/>
  <c r="D69" i="27"/>
  <c r="G68" i="27"/>
  <c r="D68" i="27"/>
  <c r="G67" i="27"/>
  <c r="D67" i="27"/>
  <c r="G66" i="27"/>
  <c r="D66" i="27"/>
  <c r="G65" i="27"/>
  <c r="D65" i="27"/>
  <c r="G53" i="27"/>
  <c r="D53" i="27"/>
  <c r="G52" i="27"/>
  <c r="D52" i="27"/>
  <c r="G51" i="27"/>
  <c r="D51" i="27"/>
  <c r="G50" i="27"/>
  <c r="D50" i="27"/>
  <c r="G49" i="27"/>
  <c r="D49" i="27"/>
  <c r="G48" i="27"/>
  <c r="D48" i="27"/>
  <c r="G47" i="27"/>
  <c r="D47" i="27"/>
  <c r="G46" i="27"/>
  <c r="D46" i="27"/>
  <c r="G45" i="27"/>
  <c r="D45" i="27"/>
  <c r="G44" i="27"/>
  <c r="D44" i="27"/>
  <c r="G43" i="27"/>
  <c r="D43" i="27"/>
  <c r="G31" i="27"/>
  <c r="D31" i="27"/>
  <c r="G30" i="27"/>
  <c r="D30" i="27"/>
  <c r="G29" i="27"/>
  <c r="D29" i="27"/>
  <c r="G28" i="27"/>
  <c r="D28" i="27"/>
  <c r="G27" i="27"/>
  <c r="D27" i="27"/>
  <c r="G26" i="27"/>
  <c r="D26" i="27"/>
  <c r="G25" i="27"/>
  <c r="D25" i="27"/>
  <c r="G24" i="27"/>
  <c r="D24" i="27"/>
  <c r="G23" i="27"/>
  <c r="D23" i="27"/>
  <c r="G22" i="27"/>
  <c r="D22" i="27"/>
  <c r="G21" i="27"/>
  <c r="D21" i="27"/>
  <c r="C15" i="27"/>
  <c r="C9" i="26"/>
  <c r="C15" i="25"/>
  <c r="C9" i="24"/>
  <c r="C15" i="23"/>
  <c r="D164" i="27" l="1"/>
  <c r="G148" i="28"/>
  <c r="G212" i="28"/>
  <c r="G276" i="28"/>
  <c r="G340" i="28"/>
  <c r="D276" i="28"/>
  <c r="D212" i="28"/>
  <c r="D84" i="28"/>
  <c r="D148" i="28"/>
  <c r="D340" i="28"/>
  <c r="D52" i="28"/>
  <c r="D116" i="28"/>
  <c r="D180" i="28"/>
  <c r="D244" i="28"/>
  <c r="D308" i="28"/>
  <c r="D356" i="28"/>
  <c r="G180" i="28"/>
  <c r="G244" i="28"/>
  <c r="G308" i="28"/>
  <c r="G76" i="27"/>
  <c r="D54" i="27"/>
  <c r="G32" i="27"/>
  <c r="G120" i="27"/>
  <c r="G164" i="27"/>
  <c r="D98" i="27"/>
  <c r="D142" i="27"/>
  <c r="D20" i="28"/>
  <c r="G20" i="28"/>
  <c r="G52" i="28"/>
  <c r="G84" i="28"/>
  <c r="G116" i="28"/>
  <c r="G356" i="28"/>
  <c r="D36" i="28"/>
  <c r="D68" i="28"/>
  <c r="D100" i="28"/>
  <c r="D132" i="28"/>
  <c r="D164" i="28"/>
  <c r="D196" i="28"/>
  <c r="D228" i="28"/>
  <c r="D260" i="28"/>
  <c r="D292" i="28"/>
  <c r="D324" i="28"/>
  <c r="D372" i="28"/>
  <c r="G36" i="28"/>
  <c r="G68" i="28"/>
  <c r="G100" i="28"/>
  <c r="G132" i="28"/>
  <c r="G164" i="28"/>
  <c r="G196" i="28"/>
  <c r="G228" i="28"/>
  <c r="G260" i="28"/>
  <c r="G292" i="28"/>
  <c r="G324" i="28"/>
  <c r="G372" i="28"/>
  <c r="G54" i="27"/>
  <c r="G98" i="27"/>
  <c r="G142" i="27"/>
  <c r="D32" i="27"/>
  <c r="D76" i="27"/>
  <c r="D120" i="27"/>
  <c r="G643" i="20"/>
  <c r="D643" i="20"/>
  <c r="G642" i="20"/>
  <c r="D642" i="20"/>
  <c r="G641" i="20"/>
  <c r="D641" i="20"/>
  <c r="G640" i="20"/>
  <c r="D640" i="20"/>
  <c r="G639" i="20"/>
  <c r="D639" i="20"/>
  <c r="G627" i="20"/>
  <c r="D627" i="20"/>
  <c r="G626" i="20"/>
  <c r="D626" i="20"/>
  <c r="G625" i="20"/>
  <c r="D625" i="20"/>
  <c r="G624" i="20"/>
  <c r="D624" i="20"/>
  <c r="G623" i="20"/>
  <c r="D623" i="20"/>
  <c r="G611" i="20"/>
  <c r="D611" i="20"/>
  <c r="G610" i="20"/>
  <c r="D610" i="20"/>
  <c r="G609" i="20"/>
  <c r="D609" i="20"/>
  <c r="G608" i="20"/>
  <c r="D608" i="20"/>
  <c r="G607" i="20"/>
  <c r="D607" i="20"/>
  <c r="G595" i="20"/>
  <c r="D595" i="20"/>
  <c r="G594" i="20"/>
  <c r="D594" i="20"/>
  <c r="G593" i="20"/>
  <c r="D593" i="20"/>
  <c r="G592" i="20"/>
  <c r="D592" i="20"/>
  <c r="G591" i="20"/>
  <c r="D591" i="20"/>
  <c r="G579" i="20"/>
  <c r="D579" i="20"/>
  <c r="G578" i="20"/>
  <c r="D578" i="20"/>
  <c r="G577" i="20"/>
  <c r="D577" i="20"/>
  <c r="G576" i="20"/>
  <c r="D576" i="20"/>
  <c r="G575" i="20"/>
  <c r="D575" i="20"/>
  <c r="G563" i="20"/>
  <c r="D563" i="20"/>
  <c r="G562" i="20"/>
  <c r="D562" i="20"/>
  <c r="G561" i="20"/>
  <c r="D561" i="20"/>
  <c r="G560" i="20"/>
  <c r="D560" i="20"/>
  <c r="G559" i="20"/>
  <c r="G564" i="20" s="1"/>
  <c r="D559" i="20"/>
  <c r="G547" i="20"/>
  <c r="D547" i="20"/>
  <c r="G546" i="20"/>
  <c r="D546" i="20"/>
  <c r="G545" i="20"/>
  <c r="D545" i="20"/>
  <c r="G544" i="20"/>
  <c r="D544" i="20"/>
  <c r="G543" i="20"/>
  <c r="D543" i="20"/>
  <c r="G531" i="20"/>
  <c r="D531" i="20"/>
  <c r="G530" i="20"/>
  <c r="D530" i="20"/>
  <c r="G529" i="20"/>
  <c r="D529" i="20"/>
  <c r="G528" i="20"/>
  <c r="D528" i="20"/>
  <c r="G527" i="20"/>
  <c r="D527" i="20"/>
  <c r="G515" i="20"/>
  <c r="D515" i="20"/>
  <c r="G514" i="20"/>
  <c r="D514" i="20"/>
  <c r="G513" i="20"/>
  <c r="D513" i="20"/>
  <c r="G512" i="20"/>
  <c r="D512" i="20"/>
  <c r="G511" i="20"/>
  <c r="D511" i="20"/>
  <c r="G499" i="20"/>
  <c r="D499" i="20"/>
  <c r="G498" i="20"/>
  <c r="D498" i="20"/>
  <c r="G497" i="20"/>
  <c r="D497" i="20"/>
  <c r="G496" i="20"/>
  <c r="D496" i="20"/>
  <c r="G495" i="20"/>
  <c r="D495" i="20"/>
  <c r="G483" i="20"/>
  <c r="D483" i="20"/>
  <c r="G482" i="20"/>
  <c r="D482" i="20"/>
  <c r="G481" i="20"/>
  <c r="D481" i="20"/>
  <c r="G480" i="20"/>
  <c r="D480" i="20"/>
  <c r="G479" i="20"/>
  <c r="D479" i="20"/>
  <c r="G467" i="20"/>
  <c r="D467" i="20"/>
  <c r="G466" i="20"/>
  <c r="D466" i="20"/>
  <c r="G465" i="20"/>
  <c r="D465" i="20"/>
  <c r="G464" i="20"/>
  <c r="D464" i="20"/>
  <c r="G463" i="20"/>
  <c r="D463" i="20"/>
  <c r="G451" i="20"/>
  <c r="D451" i="20"/>
  <c r="G450" i="20"/>
  <c r="D450" i="20"/>
  <c r="G449" i="20"/>
  <c r="D449" i="20"/>
  <c r="G448" i="20"/>
  <c r="D448" i="20"/>
  <c r="G447" i="20"/>
  <c r="D447" i="20"/>
  <c r="G435" i="20"/>
  <c r="D435" i="20"/>
  <c r="G434" i="20"/>
  <c r="D434" i="20"/>
  <c r="G433" i="20"/>
  <c r="D433" i="20"/>
  <c r="G432" i="20"/>
  <c r="D432" i="20"/>
  <c r="G431" i="20"/>
  <c r="D431" i="20"/>
  <c r="G419" i="20"/>
  <c r="D419" i="20"/>
  <c r="G418" i="20"/>
  <c r="D418" i="20"/>
  <c r="G417" i="20"/>
  <c r="D417" i="20"/>
  <c r="G416" i="20"/>
  <c r="D416" i="20"/>
  <c r="G415" i="20"/>
  <c r="D415" i="20"/>
  <c r="G403" i="20"/>
  <c r="D403" i="20"/>
  <c r="G402" i="20"/>
  <c r="D402" i="20"/>
  <c r="G401" i="20"/>
  <c r="D401" i="20"/>
  <c r="G400" i="20"/>
  <c r="D400" i="20"/>
  <c r="G399" i="20"/>
  <c r="D399" i="20"/>
  <c r="G387" i="20"/>
  <c r="D387" i="20"/>
  <c r="G386" i="20"/>
  <c r="D386" i="20"/>
  <c r="G385" i="20"/>
  <c r="D385" i="20"/>
  <c r="G384" i="20"/>
  <c r="D384" i="20"/>
  <c r="G383" i="20"/>
  <c r="D383" i="20"/>
  <c r="G371" i="20"/>
  <c r="D371" i="20"/>
  <c r="G370" i="20"/>
  <c r="D370" i="20"/>
  <c r="G369" i="20"/>
  <c r="D369" i="20"/>
  <c r="G368" i="20"/>
  <c r="D368" i="20"/>
  <c r="G367" i="20"/>
  <c r="D367" i="20"/>
  <c r="G355" i="20"/>
  <c r="D355" i="20"/>
  <c r="G354" i="20"/>
  <c r="D354" i="20"/>
  <c r="G353" i="20"/>
  <c r="D353" i="20"/>
  <c r="G352" i="20"/>
  <c r="D352" i="20"/>
  <c r="G351" i="20"/>
  <c r="D351" i="20"/>
  <c r="G339" i="20"/>
  <c r="D339" i="20"/>
  <c r="G338" i="20"/>
  <c r="D338" i="20"/>
  <c r="G337" i="20"/>
  <c r="D337" i="20"/>
  <c r="G336" i="20"/>
  <c r="D336" i="20"/>
  <c r="G335" i="20"/>
  <c r="D335" i="20"/>
  <c r="G323" i="20"/>
  <c r="D323" i="20"/>
  <c r="G322" i="20"/>
  <c r="D322" i="20"/>
  <c r="G321" i="20"/>
  <c r="D321" i="20"/>
  <c r="G320" i="20"/>
  <c r="D320" i="20"/>
  <c r="G319" i="20"/>
  <c r="D319" i="20"/>
  <c r="G307" i="20"/>
  <c r="D307" i="20"/>
  <c r="G306" i="20"/>
  <c r="D306" i="20"/>
  <c r="G305" i="20"/>
  <c r="D305" i="20"/>
  <c r="G304" i="20"/>
  <c r="D304" i="20"/>
  <c r="G303" i="20"/>
  <c r="D303" i="20"/>
  <c r="G291" i="20"/>
  <c r="D291" i="20"/>
  <c r="G290" i="20"/>
  <c r="D290" i="20"/>
  <c r="G289" i="20"/>
  <c r="D289" i="20"/>
  <c r="G288" i="20"/>
  <c r="D288" i="20"/>
  <c r="G287" i="20"/>
  <c r="D287" i="20"/>
  <c r="G275" i="20"/>
  <c r="D275" i="20"/>
  <c r="G274" i="20"/>
  <c r="D274" i="20"/>
  <c r="G273" i="20"/>
  <c r="D273" i="20"/>
  <c r="G272" i="20"/>
  <c r="D272" i="20"/>
  <c r="G271" i="20"/>
  <c r="D271" i="20"/>
  <c r="G259" i="20"/>
  <c r="D259" i="20"/>
  <c r="G258" i="20"/>
  <c r="D258" i="20"/>
  <c r="G257" i="20"/>
  <c r="D257" i="20"/>
  <c r="G256" i="20"/>
  <c r="D256" i="20"/>
  <c r="G255" i="20"/>
  <c r="D255" i="20"/>
  <c r="G243" i="20"/>
  <c r="D243" i="20"/>
  <c r="G242" i="20"/>
  <c r="D242" i="20"/>
  <c r="G241" i="20"/>
  <c r="D241" i="20"/>
  <c r="G240" i="20"/>
  <c r="D240" i="20"/>
  <c r="G239" i="20"/>
  <c r="D239" i="20"/>
  <c r="G227" i="20"/>
  <c r="D227" i="20"/>
  <c r="G226" i="20"/>
  <c r="D226" i="20"/>
  <c r="G225" i="20"/>
  <c r="D225" i="20"/>
  <c r="G224" i="20"/>
  <c r="D224" i="20"/>
  <c r="G223" i="20"/>
  <c r="D223" i="20"/>
  <c r="G211" i="20"/>
  <c r="D211" i="20"/>
  <c r="G210" i="20"/>
  <c r="D210" i="20"/>
  <c r="G209" i="20"/>
  <c r="D209" i="20"/>
  <c r="G208" i="20"/>
  <c r="D208" i="20"/>
  <c r="G207" i="20"/>
  <c r="D207" i="20"/>
  <c r="G195" i="20"/>
  <c r="D195" i="20"/>
  <c r="G194" i="20"/>
  <c r="D194" i="20"/>
  <c r="G193" i="20"/>
  <c r="D193" i="20"/>
  <c r="G192" i="20"/>
  <c r="D192" i="20"/>
  <c r="G191" i="20"/>
  <c r="D191" i="20"/>
  <c r="G179" i="20"/>
  <c r="D179" i="20"/>
  <c r="G178" i="20"/>
  <c r="D178" i="20"/>
  <c r="G177" i="20"/>
  <c r="D177" i="20"/>
  <c r="G176" i="20"/>
  <c r="D176" i="20"/>
  <c r="G175" i="20"/>
  <c r="D175" i="20"/>
  <c r="G163" i="20"/>
  <c r="D163" i="20"/>
  <c r="G162" i="20"/>
  <c r="D162" i="20"/>
  <c r="G161" i="20"/>
  <c r="D161" i="20"/>
  <c r="G160" i="20"/>
  <c r="D160" i="20"/>
  <c r="G159" i="20"/>
  <c r="D159" i="20"/>
  <c r="G147" i="20"/>
  <c r="D147" i="20"/>
  <c r="G146" i="20"/>
  <c r="D146" i="20"/>
  <c r="G145" i="20"/>
  <c r="D145" i="20"/>
  <c r="G144" i="20"/>
  <c r="D144" i="20"/>
  <c r="G143" i="20"/>
  <c r="D143" i="20"/>
  <c r="G131" i="20"/>
  <c r="D131" i="20"/>
  <c r="G130" i="20"/>
  <c r="D130" i="20"/>
  <c r="G129" i="20"/>
  <c r="D129" i="20"/>
  <c r="G128" i="20"/>
  <c r="D128" i="20"/>
  <c r="G127" i="20"/>
  <c r="D127" i="20"/>
  <c r="G115" i="20"/>
  <c r="D115" i="20"/>
  <c r="G114" i="20"/>
  <c r="D114" i="20"/>
  <c r="G113" i="20"/>
  <c r="D113" i="20"/>
  <c r="G112" i="20"/>
  <c r="D112" i="20"/>
  <c r="G111" i="20"/>
  <c r="D111" i="20"/>
  <c r="G99" i="20"/>
  <c r="D99" i="20"/>
  <c r="G98" i="20"/>
  <c r="D98" i="20"/>
  <c r="G97" i="20"/>
  <c r="D97" i="20"/>
  <c r="G96" i="20"/>
  <c r="D96" i="20"/>
  <c r="G95" i="20"/>
  <c r="D95" i="20"/>
  <c r="G83" i="20"/>
  <c r="D83" i="20"/>
  <c r="G82" i="20"/>
  <c r="D82" i="20"/>
  <c r="G81" i="20"/>
  <c r="D81" i="20"/>
  <c r="G80" i="20"/>
  <c r="D80" i="20"/>
  <c r="G79" i="20"/>
  <c r="D79" i="20"/>
  <c r="G67" i="20"/>
  <c r="D67" i="20"/>
  <c r="G66" i="20"/>
  <c r="D66" i="20"/>
  <c r="G65" i="20"/>
  <c r="D65" i="20"/>
  <c r="G64" i="20"/>
  <c r="D64" i="20"/>
  <c r="G63" i="20"/>
  <c r="D63" i="20"/>
  <c r="D68" i="20" l="1"/>
  <c r="D100" i="20"/>
  <c r="D148" i="20"/>
  <c r="D164" i="20"/>
  <c r="D228" i="20"/>
  <c r="D244" i="20"/>
  <c r="D324" i="20"/>
  <c r="D404" i="20"/>
  <c r="D468" i="20"/>
  <c r="D484" i="20"/>
  <c r="D500" i="20"/>
  <c r="D548" i="20"/>
  <c r="D612" i="20"/>
  <c r="D132" i="20"/>
  <c r="D388" i="20"/>
  <c r="D516" i="20"/>
  <c r="G68" i="20"/>
  <c r="G132" i="20"/>
  <c r="G196" i="20"/>
  <c r="G260" i="20"/>
  <c r="G308" i="20"/>
  <c r="G324" i="20"/>
  <c r="G388" i="20"/>
  <c r="G452" i="20"/>
  <c r="G596" i="20"/>
  <c r="G100" i="20"/>
  <c r="G164" i="20"/>
  <c r="G228" i="20"/>
  <c r="G340" i="20"/>
  <c r="G356" i="20"/>
  <c r="G484" i="20"/>
  <c r="D180" i="20"/>
  <c r="D196" i="20"/>
  <c r="D308" i="20"/>
  <c r="D356" i="20"/>
  <c r="D452" i="20"/>
  <c r="G532" i="20"/>
  <c r="D84" i="20"/>
  <c r="D116" i="20"/>
  <c r="D276" i="20"/>
  <c r="D340" i="20"/>
  <c r="D436" i="20"/>
  <c r="G548" i="20"/>
  <c r="G580" i="20"/>
  <c r="G628" i="20"/>
  <c r="G644" i="20"/>
  <c r="G84" i="20"/>
  <c r="G116" i="20"/>
  <c r="G180" i="20"/>
  <c r="G212" i="20"/>
  <c r="G244" i="20"/>
  <c r="G276" i="20"/>
  <c r="G292" i="20"/>
  <c r="G372" i="20"/>
  <c r="G404" i="20"/>
  <c r="G436" i="20"/>
  <c r="G468" i="20"/>
  <c r="G500" i="20"/>
  <c r="D532" i="20"/>
  <c r="D596" i="20"/>
  <c r="D628" i="20"/>
  <c r="D644" i="20"/>
  <c r="D564" i="20"/>
  <c r="G612" i="20"/>
  <c r="G516" i="20"/>
  <c r="G420" i="20"/>
  <c r="G148" i="20"/>
  <c r="D580" i="20"/>
  <c r="D420" i="20"/>
  <c r="D372" i="20"/>
  <c r="D292" i="20"/>
  <c r="D260" i="20"/>
  <c r="D212" i="20"/>
  <c r="G179" i="21" l="1"/>
  <c r="D179" i="21"/>
  <c r="G178" i="21"/>
  <c r="D178" i="21"/>
  <c r="G177" i="21"/>
  <c r="D177" i="21"/>
  <c r="G176" i="21"/>
  <c r="D176" i="21"/>
  <c r="G175" i="21"/>
  <c r="D175" i="21"/>
  <c r="D180" i="21" s="1"/>
  <c r="G163" i="21"/>
  <c r="D163" i="21"/>
  <c r="G162" i="21"/>
  <c r="D162" i="21"/>
  <c r="G161" i="21"/>
  <c r="D161" i="21"/>
  <c r="G160" i="21"/>
  <c r="D160" i="21"/>
  <c r="G159" i="21"/>
  <c r="D159" i="21"/>
  <c r="G147" i="21"/>
  <c r="D147" i="21"/>
  <c r="G146" i="21"/>
  <c r="D146" i="21"/>
  <c r="G145" i="21"/>
  <c r="D145" i="21"/>
  <c r="G144" i="21"/>
  <c r="D144" i="21"/>
  <c r="G143" i="21"/>
  <c r="D143" i="21"/>
  <c r="G131" i="21"/>
  <c r="D131" i="21"/>
  <c r="G130" i="21"/>
  <c r="D130" i="21"/>
  <c r="G129" i="21"/>
  <c r="D129" i="21"/>
  <c r="G128" i="21"/>
  <c r="D128" i="21"/>
  <c r="G127" i="21"/>
  <c r="D127" i="21"/>
  <c r="G115" i="21"/>
  <c r="D115" i="21"/>
  <c r="G114" i="21"/>
  <c r="D114" i="21"/>
  <c r="G113" i="21"/>
  <c r="D113" i="21"/>
  <c r="G112" i="21"/>
  <c r="D112" i="21"/>
  <c r="G111" i="21"/>
  <c r="D111" i="21"/>
  <c r="D116" i="21" s="1"/>
  <c r="G99" i="21"/>
  <c r="D99" i="21"/>
  <c r="G98" i="21"/>
  <c r="D98" i="21"/>
  <c r="G97" i="21"/>
  <c r="D97" i="21"/>
  <c r="G96" i="21"/>
  <c r="D96" i="21"/>
  <c r="G95" i="21"/>
  <c r="D95" i="21"/>
  <c r="G83" i="21"/>
  <c r="D83" i="21"/>
  <c r="G82" i="21"/>
  <c r="D82" i="21"/>
  <c r="G81" i="21"/>
  <c r="D81" i="21"/>
  <c r="G80" i="21"/>
  <c r="D80" i="21"/>
  <c r="G79" i="21"/>
  <c r="D79" i="21"/>
  <c r="G67" i="21"/>
  <c r="D67" i="21"/>
  <c r="G66" i="21"/>
  <c r="D66" i="21"/>
  <c r="G65" i="21"/>
  <c r="D65" i="21"/>
  <c r="G64" i="21"/>
  <c r="D64" i="21"/>
  <c r="G63" i="21"/>
  <c r="D63" i="21"/>
  <c r="G68" i="21" l="1"/>
  <c r="G132" i="21"/>
  <c r="D100" i="21"/>
  <c r="G84" i="21"/>
  <c r="D164" i="21"/>
  <c r="G100" i="21"/>
  <c r="D68" i="21"/>
  <c r="D132" i="21"/>
  <c r="D148" i="21"/>
  <c r="G180" i="21"/>
  <c r="G164" i="21"/>
  <c r="G148" i="21"/>
  <c r="G116" i="21"/>
  <c r="D84" i="21"/>
  <c r="G51" i="21" l="1"/>
  <c r="D51" i="21"/>
  <c r="G50" i="21"/>
  <c r="D50" i="21"/>
  <c r="G49" i="21"/>
  <c r="D49" i="21"/>
  <c r="G48" i="21"/>
  <c r="D48" i="21"/>
  <c r="G47" i="21"/>
  <c r="D47" i="21"/>
  <c r="G35" i="21"/>
  <c r="D35" i="21"/>
  <c r="G34" i="21"/>
  <c r="D34" i="21"/>
  <c r="G33" i="21"/>
  <c r="D33" i="21"/>
  <c r="G32" i="21"/>
  <c r="D32" i="21"/>
  <c r="G31" i="21"/>
  <c r="D31" i="21"/>
  <c r="G19" i="21"/>
  <c r="D19" i="21"/>
  <c r="G18" i="21"/>
  <c r="D18" i="21"/>
  <c r="G17" i="21"/>
  <c r="D17" i="21"/>
  <c r="G16" i="21"/>
  <c r="D16" i="21"/>
  <c r="G15" i="21"/>
  <c r="D15" i="21"/>
  <c r="C9" i="21"/>
  <c r="G119" i="15"/>
  <c r="D119" i="15"/>
  <c r="G118" i="15"/>
  <c r="D118" i="15"/>
  <c r="G117" i="15"/>
  <c r="D117" i="15"/>
  <c r="G116" i="15"/>
  <c r="D116" i="15"/>
  <c r="G115" i="15"/>
  <c r="D115" i="15"/>
  <c r="G114" i="15"/>
  <c r="D114" i="15"/>
  <c r="G113" i="15"/>
  <c r="D113" i="15"/>
  <c r="G112" i="15"/>
  <c r="D112" i="15"/>
  <c r="G111" i="15"/>
  <c r="D111" i="15"/>
  <c r="G110" i="15"/>
  <c r="D110" i="15"/>
  <c r="G109" i="15"/>
  <c r="D109" i="15"/>
  <c r="G97" i="15"/>
  <c r="D97" i="15"/>
  <c r="G96" i="15"/>
  <c r="D96" i="15"/>
  <c r="G95" i="15"/>
  <c r="D95" i="15"/>
  <c r="G94" i="15"/>
  <c r="D94" i="15"/>
  <c r="G93" i="15"/>
  <c r="D93" i="15"/>
  <c r="G92" i="15"/>
  <c r="D92" i="15"/>
  <c r="G91" i="15"/>
  <c r="D91" i="15"/>
  <c r="G90" i="15"/>
  <c r="D90" i="15"/>
  <c r="G89" i="15"/>
  <c r="D89" i="15"/>
  <c r="G88" i="15"/>
  <c r="D88" i="15"/>
  <c r="G87" i="15"/>
  <c r="D87" i="15"/>
  <c r="G75" i="15"/>
  <c r="D75" i="15"/>
  <c r="G74" i="15"/>
  <c r="D74" i="15"/>
  <c r="G73" i="15"/>
  <c r="D73" i="15"/>
  <c r="G72" i="15"/>
  <c r="D72" i="15"/>
  <c r="G71" i="15"/>
  <c r="D71" i="15"/>
  <c r="G70" i="15"/>
  <c r="D70" i="15"/>
  <c r="G69" i="15"/>
  <c r="D69" i="15"/>
  <c r="G68" i="15"/>
  <c r="D68" i="15"/>
  <c r="G67" i="15"/>
  <c r="D67" i="15"/>
  <c r="G66" i="15"/>
  <c r="D66" i="15"/>
  <c r="G65" i="15"/>
  <c r="D65" i="15"/>
  <c r="G53" i="15"/>
  <c r="D53" i="15"/>
  <c r="G52" i="15"/>
  <c r="D52" i="15"/>
  <c r="G51" i="15"/>
  <c r="D51" i="15"/>
  <c r="G50" i="15"/>
  <c r="D50" i="15"/>
  <c r="G49" i="15"/>
  <c r="D49" i="15"/>
  <c r="G48" i="15"/>
  <c r="D48" i="15"/>
  <c r="G47" i="15"/>
  <c r="D47" i="15"/>
  <c r="G46" i="15"/>
  <c r="D46" i="15"/>
  <c r="G45" i="15"/>
  <c r="D45" i="15"/>
  <c r="G44" i="15"/>
  <c r="D44" i="15"/>
  <c r="G43" i="15"/>
  <c r="D43" i="15"/>
  <c r="G31" i="15"/>
  <c r="D31" i="15"/>
  <c r="G30" i="15"/>
  <c r="D30" i="15"/>
  <c r="G29" i="15"/>
  <c r="D29" i="15"/>
  <c r="G28" i="15"/>
  <c r="D28" i="15"/>
  <c r="G27" i="15"/>
  <c r="D27" i="15"/>
  <c r="G26" i="15"/>
  <c r="D26" i="15"/>
  <c r="G25" i="15"/>
  <c r="D25" i="15"/>
  <c r="G24" i="15"/>
  <c r="D24" i="15"/>
  <c r="G23" i="15"/>
  <c r="D23" i="15"/>
  <c r="G22" i="15"/>
  <c r="D22" i="15"/>
  <c r="G21" i="15"/>
  <c r="D21" i="15"/>
  <c r="G273" i="14"/>
  <c r="D273" i="14"/>
  <c r="G272" i="14"/>
  <c r="D272" i="14"/>
  <c r="G271" i="14"/>
  <c r="D271" i="14"/>
  <c r="G270" i="14"/>
  <c r="D270" i="14"/>
  <c r="G269" i="14"/>
  <c r="D269" i="14"/>
  <c r="G268" i="14"/>
  <c r="D268" i="14"/>
  <c r="G267" i="14"/>
  <c r="D267" i="14"/>
  <c r="G266" i="14"/>
  <c r="D266" i="14"/>
  <c r="G265" i="14"/>
  <c r="D265" i="14"/>
  <c r="G264" i="14"/>
  <c r="D264" i="14"/>
  <c r="G263" i="14"/>
  <c r="D263" i="14"/>
  <c r="G251" i="14"/>
  <c r="D251" i="14"/>
  <c r="G250" i="14"/>
  <c r="D250" i="14"/>
  <c r="G249" i="14"/>
  <c r="D249" i="14"/>
  <c r="G248" i="14"/>
  <c r="D248" i="14"/>
  <c r="G247" i="14"/>
  <c r="D247" i="14"/>
  <c r="G246" i="14"/>
  <c r="D246" i="14"/>
  <c r="G245" i="14"/>
  <c r="D245" i="14"/>
  <c r="G244" i="14"/>
  <c r="D244" i="14"/>
  <c r="G243" i="14"/>
  <c r="D243" i="14"/>
  <c r="G242" i="14"/>
  <c r="D242" i="14"/>
  <c r="G241" i="14"/>
  <c r="D241" i="14"/>
  <c r="G229" i="14"/>
  <c r="D229" i="14"/>
  <c r="G228" i="14"/>
  <c r="D228" i="14"/>
  <c r="G227" i="14"/>
  <c r="D227" i="14"/>
  <c r="G226" i="14"/>
  <c r="D226" i="14"/>
  <c r="G225" i="14"/>
  <c r="D225" i="14"/>
  <c r="G224" i="14"/>
  <c r="D224" i="14"/>
  <c r="G223" i="14"/>
  <c r="D223" i="14"/>
  <c r="G222" i="14"/>
  <c r="D222" i="14"/>
  <c r="G221" i="14"/>
  <c r="D221" i="14"/>
  <c r="G220" i="14"/>
  <c r="D220" i="14"/>
  <c r="G219" i="14"/>
  <c r="D219" i="14"/>
  <c r="G207" i="14"/>
  <c r="D207" i="14"/>
  <c r="G206" i="14"/>
  <c r="D206" i="14"/>
  <c r="G205" i="14"/>
  <c r="D205" i="14"/>
  <c r="G204" i="14"/>
  <c r="D204" i="14"/>
  <c r="G203" i="14"/>
  <c r="D203" i="14"/>
  <c r="G202" i="14"/>
  <c r="D202" i="14"/>
  <c r="G201" i="14"/>
  <c r="D201" i="14"/>
  <c r="G200" i="14"/>
  <c r="D200" i="14"/>
  <c r="G199" i="14"/>
  <c r="D199" i="14"/>
  <c r="G198" i="14"/>
  <c r="D198" i="14"/>
  <c r="G197" i="14"/>
  <c r="D197" i="14"/>
  <c r="G185" i="14"/>
  <c r="D185" i="14"/>
  <c r="G184" i="14"/>
  <c r="D184" i="14"/>
  <c r="G183" i="14"/>
  <c r="D183" i="14"/>
  <c r="G182" i="14"/>
  <c r="D182" i="14"/>
  <c r="G181" i="14"/>
  <c r="D181" i="14"/>
  <c r="G180" i="14"/>
  <c r="D180" i="14"/>
  <c r="G179" i="14"/>
  <c r="D179" i="14"/>
  <c r="G178" i="14"/>
  <c r="D178" i="14"/>
  <c r="G177" i="14"/>
  <c r="D177" i="14"/>
  <c r="G176" i="14"/>
  <c r="D176" i="14"/>
  <c r="G175" i="14"/>
  <c r="D175" i="14"/>
  <c r="G163" i="14"/>
  <c r="D163" i="14"/>
  <c r="G162" i="14"/>
  <c r="D162" i="14"/>
  <c r="G161" i="14"/>
  <c r="D161" i="14"/>
  <c r="G160" i="14"/>
  <c r="D160" i="14"/>
  <c r="G159" i="14"/>
  <c r="D159" i="14"/>
  <c r="G158" i="14"/>
  <c r="D158" i="14"/>
  <c r="G157" i="14"/>
  <c r="D157" i="14"/>
  <c r="G156" i="14"/>
  <c r="D156" i="14"/>
  <c r="G155" i="14"/>
  <c r="D155" i="14"/>
  <c r="G154" i="14"/>
  <c r="D154" i="14"/>
  <c r="G153" i="14"/>
  <c r="D153" i="14"/>
  <c r="G141" i="14"/>
  <c r="D141" i="14"/>
  <c r="G140" i="14"/>
  <c r="D140" i="14"/>
  <c r="G139" i="14"/>
  <c r="D139" i="14"/>
  <c r="G138" i="14"/>
  <c r="D138" i="14"/>
  <c r="G137" i="14"/>
  <c r="D137" i="14"/>
  <c r="G136" i="14"/>
  <c r="D136" i="14"/>
  <c r="G135" i="14"/>
  <c r="D135" i="14"/>
  <c r="G134" i="14"/>
  <c r="D134" i="14"/>
  <c r="G133" i="14"/>
  <c r="D133" i="14"/>
  <c r="G132" i="14"/>
  <c r="D132" i="14"/>
  <c r="G131" i="14"/>
  <c r="D131" i="14"/>
  <c r="G119" i="14"/>
  <c r="D119" i="14"/>
  <c r="G118" i="14"/>
  <c r="D118" i="14"/>
  <c r="G117" i="14"/>
  <c r="D117" i="14"/>
  <c r="G116" i="14"/>
  <c r="D116" i="14"/>
  <c r="G115" i="14"/>
  <c r="D115" i="14"/>
  <c r="G114" i="14"/>
  <c r="D114" i="14"/>
  <c r="G113" i="14"/>
  <c r="D113" i="14"/>
  <c r="G112" i="14"/>
  <c r="D112" i="14"/>
  <c r="G111" i="14"/>
  <c r="D111" i="14"/>
  <c r="G110" i="14"/>
  <c r="D110" i="14"/>
  <c r="G109" i="14"/>
  <c r="D109" i="14"/>
  <c r="G97" i="14"/>
  <c r="D97" i="14"/>
  <c r="G96" i="14"/>
  <c r="D96" i="14"/>
  <c r="G95" i="14"/>
  <c r="D95" i="14"/>
  <c r="G94" i="14"/>
  <c r="D94" i="14"/>
  <c r="G93" i="14"/>
  <c r="D93" i="14"/>
  <c r="G92" i="14"/>
  <c r="D92" i="14"/>
  <c r="G91" i="14"/>
  <c r="D91" i="14"/>
  <c r="G90" i="14"/>
  <c r="D90" i="14"/>
  <c r="G89" i="14"/>
  <c r="D89" i="14"/>
  <c r="G88" i="14"/>
  <c r="D88" i="14"/>
  <c r="G87" i="14"/>
  <c r="D87" i="14"/>
  <c r="G75" i="14"/>
  <c r="D75" i="14"/>
  <c r="G74" i="14"/>
  <c r="D74" i="14"/>
  <c r="G73" i="14"/>
  <c r="D73" i="14"/>
  <c r="G72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53" i="14"/>
  <c r="D53" i="14"/>
  <c r="G52" i="14"/>
  <c r="D52" i="14"/>
  <c r="G51" i="14"/>
  <c r="D51" i="14"/>
  <c r="G50" i="14"/>
  <c r="D50" i="14"/>
  <c r="G49" i="14"/>
  <c r="D49" i="14"/>
  <c r="G48" i="14"/>
  <c r="D48" i="14"/>
  <c r="G47" i="14"/>
  <c r="D47" i="14"/>
  <c r="G46" i="14"/>
  <c r="D46" i="14"/>
  <c r="G45" i="14"/>
  <c r="D45" i="14"/>
  <c r="G44" i="14"/>
  <c r="D44" i="14"/>
  <c r="G43" i="14"/>
  <c r="D43" i="14"/>
  <c r="G31" i="14"/>
  <c r="D31" i="14"/>
  <c r="G30" i="14"/>
  <c r="D30" i="14"/>
  <c r="G29" i="14"/>
  <c r="D29" i="14"/>
  <c r="G28" i="14"/>
  <c r="D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G51" i="20"/>
  <c r="D51" i="20"/>
  <c r="G50" i="20"/>
  <c r="D50" i="20"/>
  <c r="G49" i="20"/>
  <c r="D49" i="20"/>
  <c r="G48" i="20"/>
  <c r="D48" i="20"/>
  <c r="G47" i="20"/>
  <c r="D47" i="20"/>
  <c r="G35" i="20"/>
  <c r="D35" i="20"/>
  <c r="G34" i="20"/>
  <c r="D34" i="20"/>
  <c r="G33" i="20"/>
  <c r="D33" i="20"/>
  <c r="G32" i="20"/>
  <c r="D32" i="20"/>
  <c r="G31" i="20"/>
  <c r="D31" i="20"/>
  <c r="G19" i="20"/>
  <c r="D19" i="20"/>
  <c r="G18" i="20"/>
  <c r="D18" i="20"/>
  <c r="G17" i="20"/>
  <c r="D17" i="20"/>
  <c r="G16" i="20"/>
  <c r="D16" i="20"/>
  <c r="G15" i="20"/>
  <c r="D15" i="20"/>
  <c r="C9" i="20"/>
  <c r="G52" i="20" l="1"/>
  <c r="D36" i="21"/>
  <c r="G20" i="20"/>
  <c r="D20" i="21"/>
  <c r="D36" i="20"/>
  <c r="G20" i="21"/>
  <c r="G52" i="21"/>
  <c r="G36" i="20"/>
  <c r="D52" i="21"/>
  <c r="D20" i="20"/>
  <c r="D52" i="20"/>
  <c r="G36" i="21"/>
  <c r="D120" i="15" l="1"/>
  <c r="G120" i="15" l="1"/>
  <c r="D274" i="14"/>
  <c r="D230" i="14"/>
  <c r="D208" i="14"/>
  <c r="D142" i="14"/>
  <c r="C15" i="15"/>
  <c r="G76" i="14"/>
  <c r="G54" i="14"/>
  <c r="G32" i="14"/>
  <c r="C15" i="14"/>
  <c r="D32" i="15" l="1"/>
  <c r="D98" i="15"/>
  <c r="G142" i="14"/>
  <c r="G164" i="14"/>
  <c r="G186" i="14"/>
  <c r="G208" i="14"/>
  <c r="G230" i="14"/>
  <c r="G252" i="14"/>
  <c r="G274" i="14"/>
  <c r="D164" i="14"/>
  <c r="D76" i="14"/>
  <c r="D98" i="14"/>
  <c r="D32" i="14"/>
  <c r="G98" i="14"/>
  <c r="D54" i="14"/>
  <c r="G32" i="15"/>
  <c r="G98" i="15"/>
  <c r="G76" i="15"/>
  <c r="D76" i="15"/>
  <c r="G54" i="15"/>
  <c r="D54" i="15"/>
  <c r="D252" i="14"/>
  <c r="D186" i="14"/>
  <c r="G120" i="14"/>
  <c r="D120" i="14"/>
</calcChain>
</file>

<file path=xl/sharedStrings.xml><?xml version="1.0" encoding="utf-8"?>
<sst xmlns="http://schemas.openxmlformats.org/spreadsheetml/2006/main" count="4402" uniqueCount="384">
  <si>
    <t>lørdag</t>
  </si>
  <si>
    <t>søndag</t>
  </si>
  <si>
    <t>Linje:</t>
  </si>
  <si>
    <t>Spesielle forhold:</t>
  </si>
  <si>
    <t>ant km pr dag</t>
  </si>
  <si>
    <t>ant km pr år</t>
  </si>
  <si>
    <t>Busstype:</t>
  </si>
  <si>
    <t>Korrespondanser:</t>
  </si>
  <si>
    <t>sum</t>
  </si>
  <si>
    <t>sum per år</t>
  </si>
  <si>
    <t xml:space="preserve"> </t>
  </si>
  <si>
    <t>Rutekilometer</t>
  </si>
  <si>
    <t>Rutetimer</t>
  </si>
  <si>
    <t>ant timer pr dag</t>
  </si>
  <si>
    <t>ant timer pr år</t>
  </si>
  <si>
    <t>Spiserom/toalett:</t>
  </si>
  <si>
    <t>Bilag 1</t>
  </si>
  <si>
    <t>Reguleringstider:</t>
  </si>
  <si>
    <t>mandag-torsdag skolefri</t>
  </si>
  <si>
    <t>mandag-torsdag sommer</t>
  </si>
  <si>
    <t>fredag med skole</t>
  </si>
  <si>
    <t>fredag skolefri</t>
  </si>
  <si>
    <t>fredag sommer</t>
  </si>
  <si>
    <t>mandag - torsdag med skole</t>
  </si>
  <si>
    <t>mandag - torsdag skolefri</t>
  </si>
  <si>
    <t>mandag - torsdag sommer</t>
  </si>
  <si>
    <t>Korrigert:</t>
  </si>
  <si>
    <t>Dagtyper per år (i 2020)</t>
  </si>
  <si>
    <t>Ruteområde 1.1 - Lørenskog og Nittedal</t>
  </si>
  <si>
    <t>110E</t>
  </si>
  <si>
    <t>I rushtidene kan det være framkommelighetsproblemer i Oslo og Akershus. Tilbyder må ta høyde for dette i vognløpsplanleggingen.</t>
  </si>
  <si>
    <t>Grorud T - Nesåsen</t>
  </si>
  <si>
    <t>Helsfyr T - Vallerudtoppen</t>
  </si>
  <si>
    <t>Helsfyr T - Nordliveien</t>
  </si>
  <si>
    <t>Helsfyr T - Nesåsen</t>
  </si>
  <si>
    <t>Det skal tilstrebes best mulig korrespondanser med lokaltoglinje L1 på Lørenskog st. for reiser til/fra Oslo.</t>
  </si>
  <si>
    <t>Vallerudtoppen - Lillestrøm</t>
  </si>
  <si>
    <t>Linjen skal i best mulig grad taktes med linje 315 på fellesstrekningen.</t>
  </si>
  <si>
    <t>Vallerudtoppen - Ahus</t>
  </si>
  <si>
    <t>Økern T - Olavsgaard</t>
  </si>
  <si>
    <t>Det er korrespondanse med øvrige linjer på Olavsgaard.</t>
  </si>
  <si>
    <t>Anslagsvis:</t>
  </si>
  <si>
    <t>8 busser</t>
  </si>
  <si>
    <t>Reguleringstiden på Olavsgaard i ettermiddagsrushet må være minst 10 minutter pga tidvis dårlig framkommelighet ut av Oslo.</t>
  </si>
  <si>
    <t>Oslo bussterminal - Strømmen</t>
  </si>
  <si>
    <t>Oslo bussterminal - Lillestrøm</t>
  </si>
  <si>
    <t>Oslo bussterminal - Nittedal</t>
  </si>
  <si>
    <t>Gullhaug/Tømte - Lillestrøm</t>
  </si>
  <si>
    <t>-</t>
  </si>
  <si>
    <t>Ruteområde 2.1 - Lillestrøm, Sørum og Fet</t>
  </si>
  <si>
    <t>Oslo bussterminal - Kjeller</t>
  </si>
  <si>
    <t>(Nattrafikk i helgene)</t>
  </si>
  <si>
    <t>Oslo bussterminal - Blystadlia</t>
  </si>
  <si>
    <t>Lillestrøm - Garderåsen</t>
  </si>
  <si>
    <t>Lillestrøm - Fjerdingby</t>
  </si>
  <si>
    <t>Lillestrøm - Branderud</t>
  </si>
  <si>
    <t>Det er korrespondanse med øvrige linjer i Fjerdingby.</t>
  </si>
  <si>
    <t>I rushtidene kan det være framkommelighetsproblemer rundt Lillestrøm. Tilbyder må ta høyde for dette i vognløpsplanleggingen.</t>
  </si>
  <si>
    <t>Lillestrøm - Skedsmokorset</t>
  </si>
  <si>
    <t>Blystadlia - Vardefjellet</t>
  </si>
  <si>
    <t>14 busser</t>
  </si>
  <si>
    <t>I rushtidene kan det være framkommelighetsproblemer rundt Lillestrøm og Skedsmokorset. Tilbyder må ta høyde for dette i vognløpsplanleggingen.</t>
  </si>
  <si>
    <t>Ruteområde 3.1 - Aurskog-Høland</t>
  </si>
  <si>
    <t>Lillestrøm - Bjørkelangen</t>
  </si>
  <si>
    <t>Lillestrøm - Trøgstad</t>
  </si>
  <si>
    <t>Bjørkelangen - Høland</t>
  </si>
  <si>
    <t>Sørumsand - Skedsmokorset</t>
  </si>
  <si>
    <t>Sørumsand - Orredalen</t>
  </si>
  <si>
    <t>Blaker ring</t>
  </si>
  <si>
    <t>Eidsvoll - Jessheim</t>
  </si>
  <si>
    <t>Heimvard - Oslo lufthavn</t>
  </si>
  <si>
    <t>Eidsvoll - Årnes</t>
  </si>
  <si>
    <t>Linje 440 korresponderer med linje 441 ved Heimvard og med lokaltoget på Jessheim for reiser til/fra Oslo.</t>
  </si>
  <si>
    <t>Linje 441 korresponderer med linje 440 ved Heimvard.</t>
  </si>
  <si>
    <t>Hurdal - Eidsvoll verk</t>
  </si>
  <si>
    <t>Årnes - Oslo lufthavn</t>
  </si>
  <si>
    <t>Linje 450 skal korrespondere på Rød med linje 460 for reiser til/fra Kløfta (Oslo).</t>
  </si>
  <si>
    <t>Årnes - Rånåsfoss</t>
  </si>
  <si>
    <t>Herbergåsen - Kløfta</t>
  </si>
  <si>
    <t>Det skal tilstrebes best mulig omstigning til/fra lokaltog på Kløfta for reiser til/fra Oslo.</t>
  </si>
  <si>
    <t>Ruteområde 4.1 - Eidsvoll og Årnes</t>
  </si>
  <si>
    <t>Ruteområde 5.1 - Gjerdrum og Nannestad</t>
  </si>
  <si>
    <t>400 og 400E</t>
  </si>
  <si>
    <t>Oslo bussterminal - Oslo lufthavn</t>
  </si>
  <si>
    <t>Det skal legges til rette for gode omstigningstider til/fra tog ved Eidsvoll verk stasjon for reiser til/fra Oslo. I rushtidene kan det være framkommelighetsproblemer rundt Jessheim. Tilbyder må ta høyde for dette i vognløpsplanleggingen.</t>
  </si>
  <si>
    <t>Ask - Nitteberg</t>
  </si>
  <si>
    <t>Linje 405 korresponderer med linje 400 ved Ask.</t>
  </si>
  <si>
    <t>Maura - Jessheim</t>
  </si>
  <si>
    <t>Ask - Kløfta - Oslo lufthavn</t>
  </si>
  <si>
    <t>Ruteområde 6.1 - Enebakk</t>
  </si>
  <si>
    <t>Enebakk kirke - Lillestrøm</t>
  </si>
  <si>
    <t>Enebakk kirke - Oslo bussterminal</t>
  </si>
  <si>
    <t>tirsdag med skole</t>
  </si>
  <si>
    <t>onsdag med skole</t>
  </si>
  <si>
    <t>torsdag med skole</t>
  </si>
  <si>
    <t>mandag med skole</t>
  </si>
  <si>
    <t>Ruteområde 1.2 - Lørenskog og Nittedal (Skolelinjer)</t>
  </si>
  <si>
    <t>Ruteområde 3.2 - Aurskog-Høland (Skolelinjer)</t>
  </si>
  <si>
    <t>Ruteområde 2.2 - Lillestrøm, Sørum og Fet (Skolelinjer)</t>
  </si>
  <si>
    <t>Linje 460 skal korrespondere på Rød med linje 450 for reiser til/fra Kløfta (Oslo).</t>
  </si>
  <si>
    <t>Eidsvoll - Gullverket</t>
  </si>
  <si>
    <t>Dysterud - Årnes</t>
  </si>
  <si>
    <t>Østgård - Årnes</t>
  </si>
  <si>
    <t>Rånåsfoss - Simarud - Årnes</t>
  </si>
  <si>
    <t>Ruteområde 6.2 - Enebakk (Skolelinjer)</t>
  </si>
  <si>
    <t>I rushtidene kan det være framkommelighetsproblemer i Oslo og Akershus. Tilbyder må ta høyde for dette i vognløpsplanleggingen. Det anbefales ikke busser med lengde over 13,7 meter på denne linjen.</t>
  </si>
  <si>
    <t xml:space="preserve">Ruteopplegget er dimensjoner for buss av type BE. </t>
  </si>
  <si>
    <t>Linje 381 skal korrespondere med linje 380 ved Skjetten senter for reiser mellom Gullhaug/Tømte og Oslo.</t>
  </si>
  <si>
    <t>Dagens operatør benytter 10 meter lange busser på denne linjen pga framkommeligheten.</t>
  </si>
  <si>
    <t>Linje 380 korresponderer med linje 381 ved Skjetten senter og med øvrige linjer på Olavsgaard.</t>
  </si>
  <si>
    <t>Linje 375 korresponderer med øvrige linjer på Olavsgaard.</t>
  </si>
  <si>
    <t>Ruteopplegget er dimensjoner for buss av type BE.</t>
  </si>
  <si>
    <t>Det skal tilstrebes best mulig korrespondanse med lokaltog L13 begge veier ved Frogner st. og til/fra linje 366 ved Sørumsand st.</t>
  </si>
  <si>
    <t>Det skal tilstrebes best mulig korrespondanse med lokaltog L14 for reiser til/fra Oslo og til/fra linje 365 ved Sørumsand st.</t>
  </si>
  <si>
    <t>Det skal tilstrebes best mulig korrespondanse med lokaltog L14 for reiser til/fra Oslo.</t>
  </si>
  <si>
    <t>Ruteopplegget er dimensjoner for buss av type NE.</t>
  </si>
  <si>
    <t>Regulerings- og oppstillingstid:</t>
  </si>
  <si>
    <t>Avganger som starter ved Lillestrøm bussterminal skal ha 5 minutter oppstillingstid, som kommer i tillegg til reguleringstiden.</t>
  </si>
  <si>
    <t>Avganger som starter ved Oslo bussterminal skal ha 3 minutter oppstillingstid, som kommer i tillegg til reguleringstiden.</t>
  </si>
  <si>
    <t>Avganger som starter ved Oslo bussterminal skal ha 3 minutter oppstillingstid, som kommer i tillegg til reguleringstiden. Avganger som starter ved Lillestrøm bussterminal skal ha 5 minutter oppstillingstid, som kommer i tillegg til reguleringstiden.</t>
  </si>
  <si>
    <t xml:space="preserve">Ruteopplegget er dimensjonert for buss av type BE. </t>
  </si>
  <si>
    <t xml:space="preserve">Ruteopplegget er dimensjonert for buss av type NE. </t>
  </si>
  <si>
    <t xml:space="preserve">Ruteopplegget er dimensjoner for buss av type ML. </t>
  </si>
  <si>
    <t>Vognløpene kobles til/ fra som en forlengelse av linje 400/ 400E på Veståsen</t>
  </si>
  <si>
    <t>Linje 410 korresponderer med linje 400/ 400E ved Eltonåsen og Ask/ Veståsen.</t>
  </si>
  <si>
    <t>Linje 400 skal korrespondere med øvrige linjer på Eltonåsen, Ask/ Veståsen, Skedsmokorset og Olavsgaard.</t>
  </si>
  <si>
    <t>Nannestad - Veståsen/Ask</t>
  </si>
  <si>
    <t>Ask - Lillestrøm - Rælingen vgs.</t>
  </si>
  <si>
    <t>Gjerdrum us. -  Ask - Nitteberg - Kankedalen - Ask</t>
  </si>
  <si>
    <t>Veståsen - Ask- Jessheim</t>
  </si>
  <si>
    <t>Korslund - Krokfors - Jessheim</t>
  </si>
  <si>
    <t>Ask- Nannestad - Eidsvoll</t>
  </si>
  <si>
    <t>Ask - Nannestad</t>
  </si>
  <si>
    <t>Åmot - Kringlerdalen - Nannestad</t>
  </si>
  <si>
    <t>Fagerli - Løkendalen - Eltonåsen</t>
  </si>
  <si>
    <t>Nannestad - Grasmo</t>
  </si>
  <si>
    <t>Nannestad - Maura - Sandsnesseter</t>
  </si>
  <si>
    <t>Olavsgaard - Jessheim- Nannestad</t>
  </si>
  <si>
    <t>Dalefjerdingen</t>
  </si>
  <si>
    <t>Ekebergdalen - Enebakk kirke</t>
  </si>
  <si>
    <t>Ytre Enebakk skole</t>
  </si>
  <si>
    <t>Enebakk - Lørenskog</t>
  </si>
  <si>
    <t>Korresponderer med øvrige linjer på Jessheim stasjon.</t>
  </si>
  <si>
    <t>Det skal tilstrebes gode omstigningstider til/fra lokaltoget på Kløfta for reiser til/fra Oslo. 
Det er ikke tillat å regulere på Oslo lufthavn mer enn 7 minutter, innkjøring til Oslo lufthavn krever bomåpner.</t>
  </si>
  <si>
    <t>I rushtidene kan det være framkommelighetsproblemer rundt Jessheim. Tilbyder må ta høyde for dette i vognløpsplanleggingen.
Det er ikke tillat å regulere på Oslo lufthavn mer enn 7 minutter, innkjøring til Oslo lufthavn krever bomåpner.</t>
  </si>
  <si>
    <t>Korrespondanse med linje 430 på Eidsvoll verk stasjon og forbindelse til fra tog.</t>
  </si>
  <si>
    <t>Det skal tilstrebes best mulig omstigning til/fra lokaltog på Rånåsfoss for reiser til/fra Oslo.</t>
  </si>
  <si>
    <t>Ruteopplegget er dimensjoner for buss av type NE., skoleavganger har opptil 70 påstigende.</t>
  </si>
  <si>
    <t>Algarheim skole</t>
  </si>
  <si>
    <t>Nordkisa - Brårud - Dagsjøvegen</t>
  </si>
  <si>
    <t>Borgen - Vesong - Kløfta</t>
  </si>
  <si>
    <t>Borgen - Stokker - Ullinsheim</t>
  </si>
  <si>
    <t>Dal - Mogreina - Østli - Jessheim</t>
  </si>
  <si>
    <t>Nordkisa - Jessheim - Nannestad</t>
  </si>
  <si>
    <t>Jessheim - Algarheim</t>
  </si>
  <si>
    <t>Borgen - Nybakk - Jessheim</t>
  </si>
  <si>
    <t>Bårstad - Fenstad - Neskollen - Vormsund</t>
  </si>
  <si>
    <t>Neskollen . Vormsund - Arnestad - Lillerommen</t>
  </si>
  <si>
    <t>Fenstad - Brårud - Bårstad</t>
  </si>
  <si>
    <t>Vormsund - Skogbygda - Fallet</t>
  </si>
  <si>
    <t>Bjertnesgrenda - Skogbygda - Vormsund</t>
  </si>
  <si>
    <t>Herbergåsen - Skogbygda</t>
  </si>
  <si>
    <t>Vormsund - Herbergåsen - Skogbygda</t>
  </si>
  <si>
    <t>Simarud - Neskollen</t>
  </si>
  <si>
    <t>Fuglefjellet - Udnes - Neskollen</t>
  </si>
  <si>
    <t>Opaker - Seterstøa - Østgård</t>
  </si>
  <si>
    <t>Framtun - Årnes</t>
  </si>
  <si>
    <t>Framtun - Haga - Huserteiet</t>
  </si>
  <si>
    <t>Østgård - Årnes - Runni</t>
  </si>
  <si>
    <t>Skogbygda - Vormsund - Årnes</t>
  </si>
  <si>
    <t>Runni - Årnes - Neskollen - Rånåsfoss</t>
  </si>
  <si>
    <t>Sørumsand - Rånåsfoss - Årnes - Runni</t>
  </si>
  <si>
    <t>Vilberg - Brennlia - Millidal</t>
  </si>
  <si>
    <t>Vilberg - Tømtedalen - Bønsdalen</t>
  </si>
  <si>
    <t>Vilberg - Bårlidalen - Finstad - Dal</t>
  </si>
  <si>
    <t>Langset - Stensby - Vestheim</t>
  </si>
  <si>
    <t>Venger - Råholt</t>
  </si>
  <si>
    <t>Finstad - Bårlidalen - Ås Nordre - Ås skole</t>
  </si>
  <si>
    <t>Finstad - Løkenvangen - Dal - Råholt</t>
  </si>
  <si>
    <t>Olavsgaard - Dal - Eidsvoll verk - Eidsvoll</t>
  </si>
  <si>
    <t>Jessheim - Nordkisa - Bårlidalen - Finstad - Mogreina</t>
  </si>
  <si>
    <t>Feiring - Minnesund - Eidsvoll</t>
  </si>
  <si>
    <t>Eidsvoll- Bårstad - Rød</t>
  </si>
  <si>
    <t>Minnesund - Hammerstad - Eidsvoll</t>
  </si>
  <si>
    <t>Eidsvoll - Østsiden - Minnesund</t>
  </si>
  <si>
    <t>Eidsvoll - Eidsvoll verk - Østli - Nannestad</t>
  </si>
  <si>
    <t>Rygging for å snu vogn må påregnes ved Husåsskogen.</t>
  </si>
  <si>
    <t>Rygging for å snu vogn må påregnes ved Fallet og Grenihagen</t>
  </si>
  <si>
    <t>Rygging for å snu vogn må påregnes ved Grenihagen</t>
  </si>
  <si>
    <t>Rygging for å snu vogn må påregnes ved Huserteiet.</t>
  </si>
  <si>
    <t>Rygging for å snu vogn må påregnes ved Bårstad.</t>
  </si>
  <si>
    <t>Rygging for å snu vogn må påregnes ved Bårstad og Frilset</t>
  </si>
  <si>
    <t>Rygging for å snu vogn må påregnes ved Frilset.</t>
  </si>
  <si>
    <t>Rygging for å snu vogn må påregnes ved Haugen.</t>
  </si>
  <si>
    <t>Rygging for å snu vogn må påregnes ved Seterstøa.</t>
  </si>
  <si>
    <t>Rygging for å snu vogn må påregnes ved Fallet og Seterstøa.</t>
  </si>
  <si>
    <t>Rygging for å snu vogn må påregnes ved Stokker og Myrhus.</t>
  </si>
  <si>
    <t>Rygging for å snu vogn må påregnes ved Myrhus.</t>
  </si>
  <si>
    <t>Rygging for å snu vogn må påregnes ved Frilset og Knofsløkken.</t>
  </si>
  <si>
    <t>Rygging for å snu vogn må påregnes ved Løkenvangen.</t>
  </si>
  <si>
    <t>Rygging for å snu vogn må påregnes ved Bårstad og Løkenvangen.</t>
  </si>
  <si>
    <t>Rygging for å snu vogn må påregnes ved Skimten.</t>
  </si>
  <si>
    <t>Rygging for å snu vogn må påregnes ved Vassenden.</t>
  </si>
  <si>
    <t>Det skal tilstrebes best mulig omstigning til/fra lokaltog på Kløfta for reiser til/fra Oslo.
Rygging for å snu vogn må påregnes ved Herbergåsen.</t>
  </si>
  <si>
    <t>Minimum 6 minutter regulering ved Nordkisa skole.</t>
  </si>
  <si>
    <t>Nittedal - Lørenskog sentrum</t>
  </si>
  <si>
    <t>390E</t>
  </si>
  <si>
    <t>Røykås - Rælingen</t>
  </si>
  <si>
    <t>Vallerudtoppen - Knatten</t>
  </si>
  <si>
    <t>Hakadal - Lillestrøm</t>
  </si>
  <si>
    <t>Rolvsrud - Lillestrøm</t>
  </si>
  <si>
    <t>Kongskog - Li skole</t>
  </si>
  <si>
    <t>Åneby stasjon - Kirkeby skole</t>
  </si>
  <si>
    <t>Åneby - Kongskog</t>
  </si>
  <si>
    <t>Hellerudhaugen - Kongskog</t>
  </si>
  <si>
    <t>Hellerudhaugen - Bjertgnes vgs</t>
  </si>
  <si>
    <t>Skillebekk - Bjertnes vgs</t>
  </si>
  <si>
    <t>Rotnes - Nannestad vgs</t>
  </si>
  <si>
    <t>Lørenfallet - Sørumsand</t>
  </si>
  <si>
    <t>Fjuk skole - Haugtun skole</t>
  </si>
  <si>
    <t>Simarud - Sørumsand</t>
  </si>
  <si>
    <t>Skugstad - Sørumsand</t>
  </si>
  <si>
    <t>Haugtun skole - Sørumsand</t>
  </si>
  <si>
    <t>Haugtun skole - Mork</t>
  </si>
  <si>
    <t>Vardefjellet - Frogner skole</t>
  </si>
  <si>
    <t>Knatten - Vesterskaun skole</t>
  </si>
  <si>
    <t>Vardefjellet - Sørumsand</t>
  </si>
  <si>
    <t>Bjørkelangen - Sørumsand</t>
  </si>
  <si>
    <t>Vinsnes - Sundet</t>
  </si>
  <si>
    <t>Dammerud - Riddersand skole</t>
  </si>
  <si>
    <t>Vardeåsen - Tærudhallen</t>
  </si>
  <si>
    <t>Solberg - Åsenhagen skole</t>
  </si>
  <si>
    <t>Lørenfallet - Rælingen vgs</t>
  </si>
  <si>
    <t>Lillestrøm - Bjertnes vgs</t>
  </si>
  <si>
    <t>Åsenhagen - Bjertnes vgs</t>
  </si>
  <si>
    <t>Lørenfallet - Nes vgs</t>
  </si>
  <si>
    <t>Lørenfallet - Hvam vgs</t>
  </si>
  <si>
    <t>470E</t>
  </si>
  <si>
    <t>Bjørkelangen - Oslo</t>
  </si>
  <si>
    <t>480E</t>
  </si>
  <si>
    <t>490E</t>
  </si>
  <si>
    <t>Trøgstad - Oslo</t>
  </si>
  <si>
    <t>Mokroken - Aursmoen skole</t>
  </si>
  <si>
    <t>Aursmoen skole - Haneborg skole</t>
  </si>
  <si>
    <t>Aursmoen skole - Korsmo</t>
  </si>
  <si>
    <t>Ulviken - Haneborg skole</t>
  </si>
  <si>
    <t>Haneborg skole - mokroken</t>
  </si>
  <si>
    <t>Mork - Bjørkelangen skole</t>
  </si>
  <si>
    <t>Trosterud - Bjørkelangen</t>
  </si>
  <si>
    <t>Bjørkelangen skole - Fosser</t>
  </si>
  <si>
    <t>Bjørkelangen skole - Liermosen &amp; Spillhaug</t>
  </si>
  <si>
    <t>Løken skole - Garsvik</t>
  </si>
  <si>
    <t>Løken skole - Granåsen</t>
  </si>
  <si>
    <t>Brangerud - Bråte skole</t>
  </si>
  <si>
    <t>Løken - Bråte skole</t>
  </si>
  <si>
    <t>Halvorsrud - Bråte skole</t>
  </si>
  <si>
    <t>Bråte skole - Bjørkelangen</t>
  </si>
  <si>
    <t>Bråte skole - Grasåsen</t>
  </si>
  <si>
    <t>Studsrud - Bråte skole</t>
  </si>
  <si>
    <t>Sollum - Bråte skole</t>
  </si>
  <si>
    <t>Skjeggenes - Setskog skole</t>
  </si>
  <si>
    <t>Garderåsen - Bjørkelangen</t>
  </si>
  <si>
    <t>Basmo - Bjørkelangen</t>
  </si>
  <si>
    <t>Lørenfallet - Bjørkelangen</t>
  </si>
  <si>
    <t>Studsrud - Bjørkelangen</t>
  </si>
  <si>
    <t>Bjørkelangen - Krokedal</t>
  </si>
  <si>
    <t>Stigen - Sundet</t>
  </si>
  <si>
    <t>Krokedal - Sundet</t>
  </si>
  <si>
    <t>Bjørkelangen - Nes vgs</t>
  </si>
  <si>
    <t>Hvam vgs - Bjørkelangen</t>
  </si>
  <si>
    <t>Toalett: Etterstadsletta 2 (Helsfyr)</t>
  </si>
  <si>
    <t>Hvilerom og toalett: Grorud T</t>
  </si>
  <si>
    <t>Hvilerom og toalett: Lillestrøm bussterminal</t>
  </si>
  <si>
    <t>Hvilerom og toalett: Oslo bussterminal                                                                                                                                                            Toalett: Strømmen st.</t>
  </si>
  <si>
    <t>Hvilerom og toalett: Oslo bussterminal og Lillestrøm bussterminal</t>
  </si>
  <si>
    <t>Toalett: Lørenskog sentrum</t>
  </si>
  <si>
    <t>Hvilerom og toalett: Oslo bussterminal</t>
  </si>
  <si>
    <t>Nittedal st. - Skillebekk</t>
  </si>
  <si>
    <t>Toalett: Nittedal st.</t>
  </si>
  <si>
    <t>Slattum - Skillebekk</t>
  </si>
  <si>
    <t>Nittedal st. - Dam</t>
  </si>
  <si>
    <t xml:space="preserve">Ruteopplegget er dimensjonert for buss av type LE. </t>
  </si>
  <si>
    <r>
      <t>Oslo bussterminal -</t>
    </r>
    <r>
      <rPr>
        <sz val="10"/>
        <color theme="1"/>
        <rFont val="Calibri"/>
        <family val="2"/>
      </rPr>
      <t xml:space="preserve"> Lillestrøm</t>
    </r>
  </si>
  <si>
    <t>Ruteopplegget er dimensjonert for buss av type BE.</t>
  </si>
  <si>
    <t>Ruteopplegget er dimensjonert for buss av type NE.</t>
  </si>
  <si>
    <t>I rushtidene kan det være framkommelighetsproblemer i Oslo og Akershus. Tilbyder må ta høyde for dette i vognløpsplanleggingen. Linje 100 og 110 skal taktes så godt som mulig på fellesstrekningen Lillestrøm-Ahus.</t>
  </si>
  <si>
    <t>I rushtidene kan det være framkommelighetsproblemer i Oslo og Akershus. Tilbyder må ta høyde for dette i vognløpsplanleggingen. Linje 110 og 100 skal taktes så godt som mulig på strekninegn Lillestrøm-Ahus.</t>
  </si>
  <si>
    <t xml:space="preserve">Hvilerom og toalett: Oslo bussterminal </t>
  </si>
  <si>
    <t>Linjen skal i best mulig grad taktes med linje 310 på fellesstrekningen.</t>
  </si>
  <si>
    <t xml:space="preserve">Hvilerom og toalett: Lillestrøm bussterminal                                                                                                                                                            Toalett: Fjerdingby </t>
  </si>
  <si>
    <t>Hvilerom og toalett: Oslo bussterminal                                                                                                                                                            Toalett: Hellerudhaugen og Kongskog</t>
  </si>
  <si>
    <t>Det er korrespondanse med øvrige linjer på Skedsmokorset og Olavsgaard.</t>
  </si>
  <si>
    <t>Hvilerom og toalett: Oslo bussterminal og Kjeller</t>
  </si>
  <si>
    <t>Hvilerom og toalett: Lillestrøm bussterminal                                                                                                                                                            Toalett: Skedsmokorset</t>
  </si>
  <si>
    <t>Toalett: Skedsmokorset</t>
  </si>
  <si>
    <t>Hvilerom og toalett: Lillestrøm bussterminal                                                                                                                                                            Toalett: Eidslia</t>
  </si>
  <si>
    <t>Hvilerom og toalett: Jessheim                                                                                                                                                     Toalett: Eidsvoll st. og Eidsvoll verk st.</t>
  </si>
  <si>
    <t xml:space="preserve">Hvilerom og toalett: Jessheim og Gardermoen                                                                                                                                                    Toalett: Heimvard, Nordkisa skole </t>
  </si>
  <si>
    <t xml:space="preserve">Toalett: Årnes, Heimvard og Eidsvoll st. </t>
  </si>
  <si>
    <t>Toalett: Eidsvoll st.</t>
  </si>
  <si>
    <t>Toalett: Eidsvoll verk st.</t>
  </si>
  <si>
    <t>Hvilerom og toalett: Gardermoen                                                                                                                                               Toalett: Årnes st.</t>
  </si>
  <si>
    <t>Toalett: Årnes st.</t>
  </si>
  <si>
    <t>Toalett: Årnes st. og Rånåsfoss</t>
  </si>
  <si>
    <t>Toalett: Kløfta st.</t>
  </si>
  <si>
    <t>Hvilerom og toalett: Oslo bussterminal og Gardermoen                                                                                                                                                Toalett: Veståsen skole og Åsenhagen</t>
  </si>
  <si>
    <t>Toalett: Nannestad torg og Veståsen skole</t>
  </si>
  <si>
    <t>I rushtidene kan det være framkommelighetsproblemer i Oslo og Akershus. Tilbyder må ta høyde for dette i vognløpsplanleggingen. Det er ikke tillat å regulere på Oslo lufthavn mer enn 7 minutter, innkjøring til Oslo lufthavn krever bomåpner.</t>
  </si>
  <si>
    <t>Hvilerom og toalett: Gardermoen                                                                                                                                                Toalett: Kløfta st.</t>
  </si>
  <si>
    <t xml:space="preserve">Det skal tilstrebes gode omstigningstider til/fra lokaltoget og FB2 på Oslo lufthavn for reiser til/fra Oslo.                    I rushtidene kan det være framkommelighetsproblemer rundt Jessheim. Tilbyder må ta høyde for dette i vognløpsplanleggingen.
Det er ikke tillat å regulere på Oslo lufthavn mer enn 7 minutter, innkjøring til Oslo lufthavn krever bomåpner.
</t>
  </si>
  <si>
    <t>Hvilerom og toalett: Jessheim st. og Gardermoen</t>
  </si>
  <si>
    <t>Ruteområde 5.2 - Gjerdrum og Nannestad (Skolelinjer)</t>
  </si>
  <si>
    <t>Ruteområde 4.2 - Eidsvoll og Årnes (Skolelinjer)</t>
  </si>
  <si>
    <t>Linje 310 ved Fjerdingby terminal, linje 551 ved Enebakk kirke.</t>
  </si>
  <si>
    <t>I rushtidene kan det være framkommelighetsproblemer rundt Lillestrøm. Tilbyder må ta høyde for dette i vognløpsplanleggingen. Avganger fra Lillestrøm kl. 07:00 - 09:10 og kl. 14:00 - 17:50 skal ha 15 minutter regulering før oppstillingstiden.</t>
  </si>
  <si>
    <t>Linje 515 ved Klemetsrud skole, linje 551 ved Enebakk kirke.</t>
  </si>
  <si>
    <t>Avganger som starter ved Oslo bussterminal skal ha 5 minutter oppstillingstid, som kommer i tillegg til reguleringstiden.</t>
  </si>
  <si>
    <t>I rushtidene kan det være framkommelighetsproblemer i Oslo og Akershus. Tilbyder må ta høyde for dette i vognløpsplanleggingen. Avganger fra Oslo kl. 07:45 - 09:15 og kl. 14:55 - 17:35 skal ha 15 minutter regulering før oppstillingstiden.</t>
  </si>
  <si>
    <t>Linjen er skolebuss for elever ved Kirkebygden skole og Enebakk ungdomsskole. Oppstillingstid på Enebakk kirke er 5 minutter før avgangstid.</t>
  </si>
  <si>
    <t>Linjen er skolebuss for elever ved Ytre Enebakk skole og Mjær ungdomsskole. Oppstillingstid på Vågsenteret er 5 minutter før avgangstid.</t>
  </si>
  <si>
    <t>Linje 551 ved Enebakk kirke.</t>
  </si>
  <si>
    <t>Linjen er skolebuss for elever fra Kirkebygda og Flateby til diverse videregående skoler i Skedsmo og Lørenskog.</t>
  </si>
  <si>
    <t>Bjørkelangen - Killingmo</t>
  </si>
  <si>
    <t>Sørumsand - Bjørkelangen</t>
  </si>
  <si>
    <t>Om mulig 5 minutter oppstilling før avgang på ettermiddagen fra skole</t>
  </si>
  <si>
    <t>Jerbaneundergangen ved Fjellhamar stasjon har høydebegrensning på 3,4 meter.</t>
  </si>
  <si>
    <t>Ruteopplegget er dimensjonert for buss av type BE</t>
  </si>
  <si>
    <t>5 minutter oppstilling før avgangstid på skole på ettermiddagen.</t>
  </si>
  <si>
    <t>Ruteopplegget er dimensjonert for buss av tyoe NE</t>
  </si>
  <si>
    <t>5 minutter oppstillg før avgangstid på skole på ettermiddagen hvis mulig.</t>
  </si>
  <si>
    <t>Linjen anbefales ikke kjørt av busser over 13,7 meter grunnet snuplassen ved Åneby stasjon.</t>
  </si>
  <si>
    <t>Ruteopplegget er dimensjonert for buss av type NE</t>
  </si>
  <si>
    <t>5 minutter oppstilling før avganstid på skole på ettermiddagen.</t>
  </si>
  <si>
    <t>Ruteopplegget er dimensjoner for buss av tyope NE</t>
  </si>
  <si>
    <t>5 minutter oppstilling før avgangstid på skole på ettermiddagen hvis mulig</t>
  </si>
  <si>
    <t>Ruteopplegget er dimensjoert for buss av type NE</t>
  </si>
  <si>
    <t>5 minutter oppstilling før avgangstid på skole på ettermiddagen</t>
  </si>
  <si>
    <t>Ruteopplegget er dimensjnert for buss av type NE</t>
  </si>
  <si>
    <t>5 minutter oppstilling før avgangstid på skolee på ettermiddagen</t>
  </si>
  <si>
    <t>Ruteopplegget er dimensonert for buss av type NE</t>
  </si>
  <si>
    <t>Ruteopplegget er dimensjoner for buss av type NE</t>
  </si>
  <si>
    <t>Ruteopplegget er dimnsjonert for buss av type BE</t>
  </si>
  <si>
    <t>5 minutter oppstilng før avgangstid på skole på ettermiddagen</t>
  </si>
  <si>
    <t>Morgentur er dimensjonert for buss av type BE. Ettermiddag er dimensjonert for buss av type NE.</t>
  </si>
  <si>
    <t>Over Borgen/Jølens er det smal og bratt vei. Avganger over Borgen/Jølsen bør kjøres med buss av type NE.</t>
  </si>
  <si>
    <t>5 minutter oppstillinf før avgangstid på skole på ettermiddagen.</t>
  </si>
  <si>
    <t>Det er trangt i krysset Fallaveien x Tofsrudveien</t>
  </si>
  <si>
    <t>5 minutter oppstillng før avgangstid på skole på ettermiddagen.</t>
  </si>
  <si>
    <t>Linje 485 skal korrespondere med linje 480 ved Løken.</t>
  </si>
  <si>
    <t>5 minutter oppstilling før avgansgtid på skole på ettermiddagen.</t>
  </si>
  <si>
    <t>Ruteopplegge er dimensjonert for buss av type NE</t>
  </si>
  <si>
    <t>Korrespondanse med 2137 på Haneborg skole kl. 08:19.</t>
  </si>
  <si>
    <t>Det anbeflaes ikke å kjøre med buss over 13,7 meter til Ulviken.</t>
  </si>
  <si>
    <t>Ruteopplegget er dimensjonert før buss av type NE</t>
  </si>
  <si>
    <t>5 minutter oppstiling før avgansgstid på skole på ettermiddagen hvis mulig.</t>
  </si>
  <si>
    <t>Korrespondanse med linje 2134 på Hanborg skole kl. 08:19.</t>
  </si>
  <si>
    <t>Ruteopplegget er dimensjonert for  buss av type NE</t>
  </si>
  <si>
    <t>Ruteopplegget er dimensjonert for buss av tuype NE</t>
  </si>
  <si>
    <t>5 minutter oppstilling før avgangstid på skole på ettermddagen.</t>
  </si>
  <si>
    <t>5 minutter oppstylling før avgangstid på skole på ettermiddagen.</t>
  </si>
  <si>
    <t>Det kan ikke kjøres med buss lengre enn 13,7 meter grunnet snumuligheter på Skjeggeneset.</t>
  </si>
  <si>
    <t>Fruteopplegget er dimensjonert for buss av type BE</t>
  </si>
  <si>
    <t>5 minutter oppstilling før avgangstid på skole påettermiddagen.</t>
  </si>
  <si>
    <t>Linjen kan kjøres med busstype NE eller BE, men ønskelig med størst mulig antall sitteplasser.</t>
  </si>
  <si>
    <t>Rygging for å snu vogn må påregnes ved Kopperud og Løkenvangen</t>
  </si>
  <si>
    <t>Høyt antall påstigende i skoleåret 2017/18 og bør dimensjoneres med minst 50 sitteplasser.</t>
  </si>
  <si>
    <t>Dimensjonerende avganger i gjennomsnitt 49 påstigende inneværende skoleår.</t>
  </si>
  <si>
    <t>Dimensjonerende avganger i gjennomsnitt 48 påstigende inneværende skoleår.</t>
  </si>
  <si>
    <t>Dimensjonerende avganger i gjennomsnitt 25 påstigende inneværende skoleår</t>
  </si>
  <si>
    <t>Dimensjonerende avganger i gjennomsnitt 35 påstigende inneværende skoleår</t>
  </si>
  <si>
    <t>Dimensjonerende avganger i gjennomsnitt 44 påstigende inneværende skoleår</t>
  </si>
  <si>
    <t>Dimensjonerende avganger i gjennomsnitt 55 påstigende inneværende skoleår</t>
  </si>
  <si>
    <t>Dimensjonerende avgang i gjennomsnitt 40 påstigende inneværende skoleår</t>
  </si>
  <si>
    <t>Dimensjonerende avgang i gjennomsnitt 47 påstigende innebærende skoleår</t>
  </si>
  <si>
    <t>Dimensjonerende avgang i gjennomsnitt 77 påstigende inneværende skoleår</t>
  </si>
  <si>
    <t>Dimensjonerende avgang i gjennomsnitt 42 påstigende inneværende skoleår</t>
  </si>
  <si>
    <t>Dimensjonerende avgang i gjennomsnitt 47 påstigende inneværende skoleår</t>
  </si>
  <si>
    <t>Busstype BE bør benyttes</t>
  </si>
  <si>
    <t>Busstype NE kan benyttes</t>
  </si>
  <si>
    <r>
      <t xml:space="preserve">Ruteopplegget er dimensjonert for buss av type LE.                                                                                                                    </t>
    </r>
    <r>
      <rPr>
        <b/>
        <sz val="10"/>
        <rFont val="Calibri"/>
        <family val="2"/>
      </rPr>
      <t>På linje 100 tillates  bussklasse I for utslippsfrie busser. Se vedlegg 2, pkt. 2.2.1</t>
    </r>
  </si>
  <si>
    <r>
      <t xml:space="preserve">Ruteopplegget er dimensjonert for buss av type NE.                                                                                                                    </t>
    </r>
    <r>
      <rPr>
        <b/>
        <sz val="10"/>
        <rFont val="Calibri"/>
        <family val="2"/>
      </rPr>
      <t>På linje 120 tillates  bussklasse I for utslippsfrie busser. Se vedlegg 2, pkt. 2.2.1</t>
    </r>
  </si>
  <si>
    <r>
      <t xml:space="preserve">Ruteopplegget er dimensjonert for buss av type NE.                                                                                                                    </t>
    </r>
    <r>
      <rPr>
        <b/>
        <sz val="10"/>
        <rFont val="Calibri"/>
        <family val="2"/>
      </rPr>
      <t>På linje 310 tillates  bussklasse I for utslippsfrie busser. Se vedlegg 2, pkt. 2.2.1</t>
    </r>
  </si>
  <si>
    <r>
      <t xml:space="preserve">Ruteopplegget er dimensjonert for buss av type NE.                                                                                                                    </t>
    </r>
    <r>
      <rPr>
        <b/>
        <sz val="10"/>
        <rFont val="Calibri"/>
        <family val="2"/>
      </rPr>
      <t>På linje 315 tillates  bussklasse I for utslippsfrie busser. Se vedlegg 2, pkt. 2.2.1</t>
    </r>
  </si>
  <si>
    <r>
      <t xml:space="preserve">Ruteopplegget er dimensjonert for buss av type NE.                                                                                                                    </t>
    </r>
    <r>
      <rPr>
        <b/>
        <sz val="10"/>
        <rFont val="Calibri"/>
        <family val="2"/>
      </rPr>
      <t>På linje 381 tillates  bussklasse I for utslippsfrie busser. Se vedlegg 2, pkt. 2.2.1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</si>
</sst>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&quot;$&quot;* #,##0_);_(&quot;$&quot;* \(#,##0\);_(&quot;$&quot;* &quot;-&quot;_);_(@_)"/>
    <numFmt numFmtId="166" formatCode="[hh]:mm"/>
    <numFmt numFmtId="167" formatCode="#,##0.000"/>
    <numFmt numFmtId="168" formatCode="0.000"/>
  </numFmts>
  <fonts count="11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0" xfId="0" applyNumberFormat="1" applyFont="1"/>
    <xf numFmtId="0" fontId="4" fillId="0" borderId="5" xfId="0" applyFont="1" applyBorder="1"/>
    <xf numFmtId="0" fontId="6" fillId="3" borderId="0" xfId="0" applyFont="1" applyFill="1" applyBorder="1" applyAlignment="1">
      <alignment horizontal="right"/>
    </xf>
    <xf numFmtId="0" fontId="4" fillId="3" borderId="0" xfId="0" applyFont="1" applyFill="1" applyBorder="1"/>
    <xf numFmtId="0" fontId="4" fillId="3" borderId="0" xfId="0" applyFont="1" applyFill="1"/>
    <xf numFmtId="0" fontId="9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167" fontId="4" fillId="2" borderId="4" xfId="0" applyNumberFormat="1" applyFont="1" applyFill="1" applyBorder="1" applyAlignment="1">
      <alignment horizontal="right"/>
    </xf>
    <xf numFmtId="167" fontId="4" fillId="0" borderId="4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3" fontId="6" fillId="5" borderId="9" xfId="0" applyNumberFormat="1" applyFont="1" applyFill="1" applyBorder="1" applyAlignment="1">
      <alignment horizontal="right"/>
    </xf>
    <xf numFmtId="167" fontId="6" fillId="0" borderId="9" xfId="0" applyNumberFormat="1" applyFont="1" applyFill="1" applyBorder="1" applyAlignment="1">
      <alignment horizontal="right"/>
    </xf>
    <xf numFmtId="166" fontId="6" fillId="5" borderId="9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6" fillId="0" borderId="3" xfId="0" applyFont="1" applyBorder="1" applyAlignment="1">
      <alignment horizontal="right"/>
    </xf>
    <xf numFmtId="14" fontId="6" fillId="0" borderId="0" xfId="0" quotePrefix="1" applyNumberFormat="1" applyFont="1" applyAlignment="1">
      <alignment horizontal="left"/>
    </xf>
    <xf numFmtId="0" fontId="6" fillId="4" borderId="5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3" xfId="0" applyFont="1" applyFill="1" applyBorder="1" applyAlignment="1"/>
    <xf numFmtId="0" fontId="4" fillId="0" borderId="8" xfId="0" applyFont="1" applyFill="1" applyBorder="1" applyAlignment="1"/>
    <xf numFmtId="0" fontId="4" fillId="0" borderId="14" xfId="0" applyFont="1" applyFill="1" applyBorder="1" applyAlignment="1"/>
    <xf numFmtId="0" fontId="4" fillId="0" borderId="4" xfId="0" applyFont="1" applyFill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8" fontId="4" fillId="0" borderId="0" xfId="0" applyNumberFormat="1" applyFont="1"/>
    <xf numFmtId="0" fontId="4" fillId="0" borderId="0" xfId="0" applyFont="1" applyFill="1" applyBorder="1" applyAlignment="1"/>
    <xf numFmtId="166" fontId="4" fillId="0" borderId="0" xfId="0" applyNumberFormat="1" applyFont="1"/>
    <xf numFmtId="0" fontId="4" fillId="7" borderId="0" xfId="0" applyFont="1" applyFill="1"/>
    <xf numFmtId="166" fontId="4" fillId="7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</cellXfs>
  <cellStyles count="6">
    <cellStyle name="Comma [0]" xfId="1"/>
    <cellStyle name="Currency [0]" xfId="2"/>
    <cellStyle name="Normal" xfId="0" builtinId="0"/>
    <cellStyle name="Normal 2" xfId="3"/>
    <cellStyle name="Normal 3" xfId="4"/>
    <cellStyle name="Standard_Køreplanliste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9"/>
  <sheetViews>
    <sheetView showGridLines="0" zoomScaleNormal="100" workbookViewId="0">
      <selection activeCell="J20" sqref="J20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24" customHeight="1" x14ac:dyDescent="0.3">
      <c r="A1" s="1" t="s">
        <v>28</v>
      </c>
      <c r="G1" s="3" t="s">
        <v>16</v>
      </c>
      <c r="I1" s="9"/>
      <c r="J1" s="73" t="s">
        <v>4</v>
      </c>
      <c r="K1" s="73"/>
      <c r="L1" s="53" t="s">
        <v>13</v>
      </c>
      <c r="M1" s="77"/>
      <c r="N1" s="77"/>
    </row>
    <row r="2" spans="1:14" ht="12" customHeight="1" thickBot="1" x14ac:dyDescent="0.3">
      <c r="A2" s="4"/>
      <c r="I2" s="18" t="s">
        <v>95</v>
      </c>
      <c r="J2" s="75">
        <f>SUMIFS(C:C,B:B,I2)</f>
        <v>16704.107</v>
      </c>
      <c r="K2" s="75">
        <f>J2+'Område 1.2 Lørenskog-Nittedal'!J2</f>
        <v>17218.962</v>
      </c>
      <c r="L2" s="76">
        <f>SUMIFS(F:F,B:B,I2)/24</f>
        <v>23.510833333333338</v>
      </c>
      <c r="M2" s="76">
        <f>L2+'Område 1.2 Lørenskog-Nittedal'!L2</f>
        <v>24.141250000000003</v>
      </c>
    </row>
    <row r="3" spans="1:14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  <c r="I3" s="18" t="s">
        <v>92</v>
      </c>
      <c r="J3" s="75">
        <f t="shared" ref="J3:J12" si="0">SUMIFS(C:C,B:B,I3)</f>
        <v>16704.107</v>
      </c>
      <c r="K3" s="75">
        <f>J3+'Område 1.2 Lørenskog-Nittedal'!J3</f>
        <v>17226.100999999999</v>
      </c>
      <c r="L3" s="76">
        <f t="shared" ref="L3:L12" si="1">SUMIFS(F:F,B:B,I3)/24</f>
        <v>23.510833333333338</v>
      </c>
      <c r="M3" s="76">
        <f>L3+'Område 1.2 Lørenskog-Nittedal'!L3</f>
        <v>24.150000000000006</v>
      </c>
      <c r="N3" s="73"/>
    </row>
    <row r="4" spans="1:14" ht="12" customHeight="1" x14ac:dyDescent="0.2">
      <c r="A4" s="88" t="s">
        <v>23</v>
      </c>
      <c r="B4" s="89"/>
      <c r="C4" s="5">
        <v>39</v>
      </c>
      <c r="I4" s="18" t="s">
        <v>93</v>
      </c>
      <c r="J4" s="75">
        <f>SUMIFS(C:C,B:B,I4)</f>
        <v>16704.107</v>
      </c>
      <c r="K4" s="75">
        <f>J4+'Område 1.2 Lørenskog-Nittedal'!J4</f>
        <v>17235.7</v>
      </c>
      <c r="L4" s="76">
        <f t="shared" si="1"/>
        <v>23.510833333333338</v>
      </c>
      <c r="M4" s="76">
        <f>L4+'Område 1.2 Lørenskog-Nittedal'!L4</f>
        <v>24.160833333333336</v>
      </c>
      <c r="N4" s="55"/>
    </row>
    <row r="5" spans="1:14" ht="12" customHeight="1" x14ac:dyDescent="0.2">
      <c r="A5" s="41" t="s">
        <v>92</v>
      </c>
      <c r="B5" s="42"/>
      <c r="C5" s="5">
        <v>39</v>
      </c>
      <c r="I5" s="18" t="s">
        <v>94</v>
      </c>
      <c r="J5" s="75">
        <f t="shared" si="0"/>
        <v>16704.107</v>
      </c>
      <c r="K5" s="75">
        <f>J5+'Område 1.2 Lørenskog-Nittedal'!J5</f>
        <v>17226.664000000001</v>
      </c>
      <c r="L5" s="76">
        <f t="shared" si="1"/>
        <v>23.510833333333338</v>
      </c>
      <c r="M5" s="76">
        <f>L5+'Område 1.2 Lørenskog-Nittedal'!L5</f>
        <v>24.15291666666667</v>
      </c>
      <c r="N5" s="58"/>
    </row>
    <row r="6" spans="1:14" ht="12" customHeight="1" x14ac:dyDescent="0.2">
      <c r="A6" s="41" t="s">
        <v>93</v>
      </c>
      <c r="B6" s="42"/>
      <c r="C6" s="5">
        <v>39</v>
      </c>
      <c r="I6" s="18" t="s">
        <v>20</v>
      </c>
      <c r="J6" s="75">
        <f t="shared" si="0"/>
        <v>16704.107</v>
      </c>
      <c r="K6" s="75">
        <f>J6+'Område 1.2 Lørenskog-Nittedal'!J6</f>
        <v>17226.664000000001</v>
      </c>
      <c r="L6" s="76">
        <f t="shared" si="1"/>
        <v>23.510833333333338</v>
      </c>
      <c r="M6" s="76">
        <f>L6+'Område 1.2 Lørenskog-Nittedal'!L6</f>
        <v>24.151666666666671</v>
      </c>
      <c r="N6" s="58"/>
    </row>
    <row r="7" spans="1:14" ht="12" customHeight="1" x14ac:dyDescent="0.2">
      <c r="A7" s="41" t="s">
        <v>94</v>
      </c>
      <c r="B7" s="42"/>
      <c r="C7" s="5">
        <v>39</v>
      </c>
      <c r="I7" s="18" t="s">
        <v>18</v>
      </c>
      <c r="J7" s="75">
        <f t="shared" si="0"/>
        <v>16697.401999999998</v>
      </c>
      <c r="K7" s="75"/>
      <c r="L7" s="76">
        <f t="shared" si="1"/>
        <v>23.499583333333337</v>
      </c>
      <c r="M7" s="57"/>
      <c r="N7" s="58"/>
    </row>
    <row r="8" spans="1:14" ht="12" customHeight="1" x14ac:dyDescent="0.2">
      <c r="A8" s="88" t="s">
        <v>20</v>
      </c>
      <c r="B8" s="89"/>
      <c r="C8" s="5">
        <v>38</v>
      </c>
      <c r="I8" s="18" t="s">
        <v>21</v>
      </c>
      <c r="J8" s="75">
        <f t="shared" si="0"/>
        <v>16697.401999999998</v>
      </c>
      <c r="K8" s="75"/>
      <c r="L8" s="76">
        <f t="shared" si="1"/>
        <v>23.499583333333337</v>
      </c>
      <c r="M8" s="57"/>
      <c r="N8" s="58"/>
    </row>
    <row r="9" spans="1:14" ht="12" customHeight="1" x14ac:dyDescent="0.2">
      <c r="A9" s="90" t="s">
        <v>24</v>
      </c>
      <c r="B9" s="91"/>
      <c r="C9" s="5">
        <v>21</v>
      </c>
      <c r="I9" s="18" t="s">
        <v>19</v>
      </c>
      <c r="J9" s="75">
        <f t="shared" si="0"/>
        <v>15839.222</v>
      </c>
      <c r="K9" s="75"/>
      <c r="L9" s="76">
        <f t="shared" si="1"/>
        <v>22.515000000000001</v>
      </c>
      <c r="M9" s="57"/>
      <c r="N9" s="58"/>
    </row>
    <row r="10" spans="1:14" ht="12" customHeight="1" x14ac:dyDescent="0.2">
      <c r="A10" s="88" t="s">
        <v>21</v>
      </c>
      <c r="B10" s="89"/>
      <c r="C10" s="5">
        <v>6</v>
      </c>
      <c r="I10" s="18" t="s">
        <v>22</v>
      </c>
      <c r="J10" s="75">
        <f t="shared" si="0"/>
        <v>15839.222</v>
      </c>
      <c r="K10" s="75"/>
      <c r="L10" s="76">
        <f t="shared" si="1"/>
        <v>22.515000000000001</v>
      </c>
      <c r="M10" s="57"/>
      <c r="N10" s="58"/>
    </row>
    <row r="11" spans="1:14" ht="12" customHeight="1" x14ac:dyDescent="0.2">
      <c r="A11" s="90" t="s">
        <v>25</v>
      </c>
      <c r="B11" s="91"/>
      <c r="C11" s="5">
        <v>26</v>
      </c>
      <c r="I11" s="18" t="s">
        <v>0</v>
      </c>
      <c r="J11" s="75">
        <f t="shared" si="0"/>
        <v>9913.1840000000011</v>
      </c>
      <c r="K11" s="75"/>
      <c r="L11" s="76">
        <f t="shared" si="1"/>
        <v>14.348333333333334</v>
      </c>
      <c r="M11" s="57"/>
      <c r="N11" s="58"/>
    </row>
    <row r="12" spans="1:14" ht="12" customHeight="1" x14ac:dyDescent="0.2">
      <c r="A12" s="90" t="s">
        <v>22</v>
      </c>
      <c r="B12" s="91"/>
      <c r="C12" s="5">
        <v>5</v>
      </c>
      <c r="I12" s="18" t="s">
        <v>1</v>
      </c>
      <c r="J12" s="75">
        <f t="shared" si="0"/>
        <v>7782.9459999999999</v>
      </c>
      <c r="K12" s="75"/>
      <c r="L12" s="76">
        <f t="shared" si="1"/>
        <v>11.355416666666668</v>
      </c>
      <c r="M12" s="57"/>
      <c r="N12" s="58"/>
    </row>
    <row r="13" spans="1:14" ht="12" customHeight="1" x14ac:dyDescent="0.2">
      <c r="A13" s="88" t="s">
        <v>0</v>
      </c>
      <c r="B13" s="89"/>
      <c r="C13" s="5">
        <v>54</v>
      </c>
      <c r="I13" s="18"/>
      <c r="J13" s="56"/>
      <c r="K13" s="56"/>
      <c r="L13" s="54"/>
      <c r="M13" s="57"/>
      <c r="N13" s="58"/>
    </row>
    <row r="14" spans="1:14" ht="12" customHeight="1" x14ac:dyDescent="0.2">
      <c r="A14" s="90" t="s">
        <v>1</v>
      </c>
      <c r="B14" s="91"/>
      <c r="C14" s="5">
        <v>60</v>
      </c>
      <c r="I14" s="18"/>
      <c r="J14" s="56"/>
      <c r="K14" s="56"/>
      <c r="L14" s="54"/>
      <c r="M14" s="57"/>
      <c r="N14" s="58"/>
    </row>
    <row r="15" spans="1:14" ht="12" customHeight="1" thickBot="1" x14ac:dyDescent="0.25">
      <c r="A15" s="92" t="s">
        <v>8</v>
      </c>
      <c r="B15" s="93"/>
      <c r="C15" s="6">
        <f>SUM(C4:C14)</f>
        <v>366</v>
      </c>
      <c r="I15" s="18"/>
      <c r="J15" s="56"/>
      <c r="K15" s="56"/>
      <c r="L15" s="54"/>
      <c r="M15" s="57"/>
      <c r="N15" s="58"/>
    </row>
    <row r="16" spans="1:14" ht="12" customHeight="1" x14ac:dyDescent="0.2">
      <c r="I16" s="19"/>
      <c r="J16" s="59"/>
      <c r="K16" s="60"/>
      <c r="L16" s="54"/>
      <c r="M16" s="61"/>
      <c r="N16" s="62"/>
    </row>
    <row r="17" spans="1:14" ht="12" customHeight="1" x14ac:dyDescent="0.25">
      <c r="A17" s="20" t="s">
        <v>2</v>
      </c>
      <c r="B17" s="7" t="s">
        <v>29</v>
      </c>
      <c r="C17" s="8"/>
      <c r="D17" s="8"/>
      <c r="E17" s="8"/>
      <c r="F17" s="38"/>
      <c r="G17" s="38"/>
      <c r="J17" s="53"/>
      <c r="K17" s="53"/>
      <c r="L17" s="53"/>
      <c r="M17" s="53"/>
      <c r="N17" s="53"/>
    </row>
    <row r="18" spans="1:14" ht="12" customHeight="1" x14ac:dyDescent="0.2">
      <c r="A18" s="21" t="s">
        <v>10</v>
      </c>
      <c r="B18" s="9" t="s">
        <v>32</v>
      </c>
      <c r="C18" s="9"/>
      <c r="D18" s="9"/>
      <c r="E18" s="9"/>
      <c r="F18" s="9"/>
      <c r="G18" s="9"/>
    </row>
    <row r="19" spans="1:14" ht="12" customHeight="1" x14ac:dyDescent="0.2">
      <c r="A19" s="21"/>
      <c r="B19" s="9" t="s">
        <v>33</v>
      </c>
      <c r="C19" s="83" t="s">
        <v>11</v>
      </c>
      <c r="D19" s="84"/>
      <c r="E19" s="9"/>
      <c r="F19" s="83" t="s">
        <v>12</v>
      </c>
      <c r="G19" s="84"/>
    </row>
    <row r="20" spans="1:14" ht="12" customHeight="1" x14ac:dyDescent="0.2">
      <c r="A20" s="21"/>
      <c r="B20" s="9"/>
      <c r="C20" s="10" t="s">
        <v>4</v>
      </c>
      <c r="D20" s="10" t="s">
        <v>5</v>
      </c>
      <c r="E20" s="9"/>
      <c r="F20" s="10" t="s">
        <v>13</v>
      </c>
      <c r="G20" s="10" t="s">
        <v>14</v>
      </c>
    </row>
    <row r="21" spans="1:14" ht="12" customHeight="1" x14ac:dyDescent="0.2">
      <c r="A21" s="21"/>
      <c r="B21" s="18" t="s">
        <v>95</v>
      </c>
      <c r="C21" s="25">
        <v>879.77700000000004</v>
      </c>
      <c r="D21" s="26">
        <f>C21*C$4</f>
        <v>34311.303</v>
      </c>
      <c r="E21" s="11"/>
      <c r="F21" s="27">
        <v>21.9</v>
      </c>
      <c r="G21" s="31">
        <f>F21*C$4</f>
        <v>854.09999999999991</v>
      </c>
    </row>
    <row r="22" spans="1:14" ht="12" customHeight="1" x14ac:dyDescent="0.2">
      <c r="A22" s="21"/>
      <c r="B22" s="18" t="s">
        <v>92</v>
      </c>
      <c r="C22" s="25">
        <v>879.77700000000004</v>
      </c>
      <c r="D22" s="26">
        <f>C22*C$5</f>
        <v>34311.303</v>
      </c>
      <c r="E22" s="11"/>
      <c r="F22" s="27">
        <v>21.9</v>
      </c>
      <c r="G22" s="31">
        <f>F22*C$5</f>
        <v>854.09999999999991</v>
      </c>
    </row>
    <row r="23" spans="1:14" ht="12" customHeight="1" x14ac:dyDescent="0.2">
      <c r="A23" s="21"/>
      <c r="B23" s="18" t="s">
        <v>93</v>
      </c>
      <c r="C23" s="25">
        <v>879.77700000000004</v>
      </c>
      <c r="D23" s="26">
        <f>C23*C$6</f>
        <v>34311.303</v>
      </c>
      <c r="E23" s="11"/>
      <c r="F23" s="27">
        <v>21.9</v>
      </c>
      <c r="G23" s="31">
        <f>F23*C$6</f>
        <v>854.09999999999991</v>
      </c>
    </row>
    <row r="24" spans="1:14" ht="12" customHeight="1" x14ac:dyDescent="0.2">
      <c r="A24" s="21"/>
      <c r="B24" s="18" t="s">
        <v>94</v>
      </c>
      <c r="C24" s="25">
        <v>879.77700000000004</v>
      </c>
      <c r="D24" s="26">
        <f>C24*C$7</f>
        <v>34311.303</v>
      </c>
      <c r="E24" s="11"/>
      <c r="F24" s="27">
        <v>21.9</v>
      </c>
      <c r="G24" s="31">
        <f>F24*C$7</f>
        <v>854.09999999999991</v>
      </c>
    </row>
    <row r="25" spans="1:14" ht="12" customHeight="1" x14ac:dyDescent="0.2">
      <c r="A25" s="21"/>
      <c r="B25" s="18" t="s">
        <v>20</v>
      </c>
      <c r="C25" s="25">
        <v>879.77700000000004</v>
      </c>
      <c r="D25" s="26">
        <f>C25*C$8</f>
        <v>33431.525999999998</v>
      </c>
      <c r="E25" s="11"/>
      <c r="F25" s="27">
        <v>21.9</v>
      </c>
      <c r="G25" s="31">
        <f>F25*C$8</f>
        <v>832.19999999999993</v>
      </c>
    </row>
    <row r="26" spans="1:14" ht="12" customHeight="1" x14ac:dyDescent="0.2">
      <c r="A26" s="21"/>
      <c r="B26" s="18" t="s">
        <v>18</v>
      </c>
      <c r="C26" s="25">
        <v>879.77700000000004</v>
      </c>
      <c r="D26" s="26">
        <f>C26*C$9</f>
        <v>18475.317000000003</v>
      </c>
      <c r="E26" s="11"/>
      <c r="F26" s="27">
        <v>21.9</v>
      </c>
      <c r="G26" s="31">
        <f>F26*C$9</f>
        <v>459.9</v>
      </c>
    </row>
    <row r="27" spans="1:14" ht="12" customHeight="1" x14ac:dyDescent="0.2">
      <c r="A27" s="21"/>
      <c r="B27" s="18" t="s">
        <v>21</v>
      </c>
      <c r="C27" s="25">
        <v>879.77700000000004</v>
      </c>
      <c r="D27" s="26">
        <f>C27*C$10</f>
        <v>5278.6620000000003</v>
      </c>
      <c r="E27" s="11"/>
      <c r="F27" s="27">
        <v>21.9</v>
      </c>
      <c r="G27" s="31">
        <f>F27*C$10</f>
        <v>131.39999999999998</v>
      </c>
    </row>
    <row r="28" spans="1:14" ht="12" customHeight="1" x14ac:dyDescent="0.2">
      <c r="A28" s="21"/>
      <c r="B28" s="18" t="s">
        <v>19</v>
      </c>
      <c r="C28" s="25">
        <v>879.77700000000004</v>
      </c>
      <c r="D28" s="26">
        <f>C28*C$11</f>
        <v>22874.202000000001</v>
      </c>
      <c r="E28" s="11"/>
      <c r="F28" s="27">
        <v>21.9</v>
      </c>
      <c r="G28" s="31">
        <f>F28*C$11</f>
        <v>569.4</v>
      </c>
    </row>
    <row r="29" spans="1:14" ht="12" customHeight="1" x14ac:dyDescent="0.2">
      <c r="A29" s="21"/>
      <c r="B29" s="18" t="s">
        <v>22</v>
      </c>
      <c r="C29" s="25">
        <v>879.77700000000004</v>
      </c>
      <c r="D29" s="26">
        <f>C29*C$12</f>
        <v>4398.8850000000002</v>
      </c>
      <c r="E29" s="11"/>
      <c r="F29" s="27">
        <v>21.9</v>
      </c>
      <c r="G29" s="31">
        <f>F29*C$12</f>
        <v>109.5</v>
      </c>
    </row>
    <row r="30" spans="1:14" ht="12" customHeight="1" x14ac:dyDescent="0.2">
      <c r="A30" s="21"/>
      <c r="B30" s="18" t="s">
        <v>0</v>
      </c>
      <c r="C30" s="25">
        <v>0</v>
      </c>
      <c r="D30" s="26">
        <f>C30*C$13</f>
        <v>0</v>
      </c>
      <c r="E30" s="11"/>
      <c r="F30" s="27">
        <v>0</v>
      </c>
      <c r="G30" s="31">
        <f>F30*C$13</f>
        <v>0</v>
      </c>
    </row>
    <row r="31" spans="1:14" ht="12" customHeight="1" x14ac:dyDescent="0.2">
      <c r="A31" s="21"/>
      <c r="B31" s="18" t="s">
        <v>1</v>
      </c>
      <c r="C31" s="25">
        <v>0</v>
      </c>
      <c r="D31" s="26">
        <f>C31*C$14</f>
        <v>0</v>
      </c>
      <c r="E31" s="11"/>
      <c r="F31" s="27">
        <v>0</v>
      </c>
      <c r="G31" s="31">
        <f>F31*C$14</f>
        <v>0</v>
      </c>
    </row>
    <row r="32" spans="1:14" ht="12" customHeight="1" x14ac:dyDescent="0.2">
      <c r="A32" s="21"/>
      <c r="B32" s="19" t="s">
        <v>9</v>
      </c>
      <c r="C32" s="28"/>
      <c r="D32" s="29">
        <f>SUM(D21:D31)</f>
        <v>221703.80400000003</v>
      </c>
      <c r="E32" s="11"/>
      <c r="F32" s="30"/>
      <c r="G32" s="32">
        <f>SUM(G21:G31)</f>
        <v>5518.7999999999984</v>
      </c>
      <c r="I32" s="12"/>
    </row>
    <row r="33" spans="1:9" ht="12.75" customHeight="1" x14ac:dyDescent="0.2">
      <c r="A33" s="23" t="s">
        <v>6</v>
      </c>
      <c r="B33" s="79" t="s">
        <v>120</v>
      </c>
      <c r="C33" s="80"/>
      <c r="D33" s="80"/>
      <c r="E33" s="80"/>
      <c r="F33" s="80"/>
      <c r="G33" s="80"/>
      <c r="I33" s="2" t="s">
        <v>10</v>
      </c>
    </row>
    <row r="34" spans="1:9" ht="12" customHeight="1" x14ac:dyDescent="0.2">
      <c r="A34" s="23" t="s">
        <v>7</v>
      </c>
      <c r="B34" s="79"/>
      <c r="C34" s="80"/>
      <c r="D34" s="80"/>
      <c r="E34" s="80"/>
      <c r="F34" s="80"/>
      <c r="G34" s="80"/>
    </row>
    <row r="35" spans="1:9" ht="12" customHeight="1" x14ac:dyDescent="0.2">
      <c r="A35" s="22" t="s">
        <v>15</v>
      </c>
      <c r="B35" s="13" t="s">
        <v>270</v>
      </c>
      <c r="C35" s="13"/>
      <c r="D35" s="13"/>
      <c r="E35" s="13"/>
      <c r="F35" s="13"/>
      <c r="G35" s="13"/>
    </row>
    <row r="36" spans="1:9" ht="27" customHeight="1" x14ac:dyDescent="0.2">
      <c r="A36" s="40" t="s">
        <v>116</v>
      </c>
      <c r="B36" s="81"/>
      <c r="C36" s="82"/>
      <c r="D36" s="82"/>
      <c r="E36" s="82"/>
      <c r="F36" s="82"/>
      <c r="G36" s="82"/>
    </row>
    <row r="37" spans="1:9" ht="27" customHeight="1" x14ac:dyDescent="0.2">
      <c r="A37" s="24" t="s">
        <v>3</v>
      </c>
      <c r="B37" s="79" t="s">
        <v>30</v>
      </c>
      <c r="C37" s="80"/>
      <c r="D37" s="80"/>
      <c r="E37" s="80"/>
      <c r="F37" s="80"/>
      <c r="G37" s="80"/>
    </row>
    <row r="39" spans="1:9" ht="12" customHeight="1" x14ac:dyDescent="0.25">
      <c r="A39" s="20" t="s">
        <v>2</v>
      </c>
      <c r="B39" s="7">
        <v>120</v>
      </c>
      <c r="C39" s="8"/>
      <c r="D39" s="8"/>
      <c r="E39" s="8"/>
      <c r="F39" s="38"/>
      <c r="G39" s="38"/>
    </row>
    <row r="40" spans="1:9" ht="12" customHeight="1" x14ac:dyDescent="0.2">
      <c r="A40" s="21" t="s">
        <v>10</v>
      </c>
      <c r="B40" s="9" t="s">
        <v>31</v>
      </c>
      <c r="C40" s="9"/>
      <c r="D40" s="9"/>
      <c r="E40" s="9"/>
      <c r="F40" s="9"/>
      <c r="G40" s="9"/>
    </row>
    <row r="41" spans="1:9" ht="12" customHeight="1" x14ac:dyDescent="0.2">
      <c r="A41" s="21"/>
      <c r="B41" s="9"/>
      <c r="C41" s="83" t="s">
        <v>11</v>
      </c>
      <c r="D41" s="84"/>
      <c r="E41" s="9"/>
      <c r="F41" s="83" t="s">
        <v>12</v>
      </c>
      <c r="G41" s="84"/>
    </row>
    <row r="42" spans="1:9" ht="12" customHeight="1" x14ac:dyDescent="0.2">
      <c r="A42" s="21"/>
      <c r="B42" s="9"/>
      <c r="C42" s="10" t="s">
        <v>4</v>
      </c>
      <c r="D42" s="10" t="s">
        <v>5</v>
      </c>
      <c r="E42" s="9"/>
      <c r="F42" s="10" t="s">
        <v>13</v>
      </c>
      <c r="G42" s="10" t="s">
        <v>14</v>
      </c>
    </row>
    <row r="43" spans="1:9" ht="12" customHeight="1" x14ac:dyDescent="0.2">
      <c r="A43" s="21"/>
      <c r="B43" s="18" t="s">
        <v>95</v>
      </c>
      <c r="C43" s="25">
        <v>1166.6179999999999</v>
      </c>
      <c r="D43" s="26">
        <f>C43*C$4</f>
        <v>45498.101999999999</v>
      </c>
      <c r="E43" s="11"/>
      <c r="F43" s="27">
        <v>50.47</v>
      </c>
      <c r="G43" s="31">
        <f>F43*C$4</f>
        <v>1968.33</v>
      </c>
    </row>
    <row r="44" spans="1:9" ht="12" customHeight="1" x14ac:dyDescent="0.2">
      <c r="A44" s="21"/>
      <c r="B44" s="18" t="s">
        <v>92</v>
      </c>
      <c r="C44" s="25">
        <v>1166.6179999999999</v>
      </c>
      <c r="D44" s="26">
        <f>C44*C$5</f>
        <v>45498.101999999999</v>
      </c>
      <c r="E44" s="11"/>
      <c r="F44" s="27">
        <v>50.47</v>
      </c>
      <c r="G44" s="31">
        <f>F44*C$5</f>
        <v>1968.33</v>
      </c>
    </row>
    <row r="45" spans="1:9" ht="12" customHeight="1" x14ac:dyDescent="0.2">
      <c r="A45" s="21"/>
      <c r="B45" s="18" t="s">
        <v>93</v>
      </c>
      <c r="C45" s="25">
        <v>1166.6179999999999</v>
      </c>
      <c r="D45" s="26">
        <f>C45*C$6</f>
        <v>45498.101999999999</v>
      </c>
      <c r="E45" s="11"/>
      <c r="F45" s="27">
        <v>50.47</v>
      </c>
      <c r="G45" s="31">
        <f>F45*C$6</f>
        <v>1968.33</v>
      </c>
    </row>
    <row r="46" spans="1:9" ht="12" customHeight="1" x14ac:dyDescent="0.2">
      <c r="A46" s="21"/>
      <c r="B46" s="18" t="s">
        <v>94</v>
      </c>
      <c r="C46" s="25">
        <v>1166.6179999999999</v>
      </c>
      <c r="D46" s="26">
        <f>C46*C$7</f>
        <v>45498.101999999999</v>
      </c>
      <c r="E46" s="11"/>
      <c r="F46" s="27">
        <v>50.47</v>
      </c>
      <c r="G46" s="31">
        <f>F46*C$7</f>
        <v>1968.33</v>
      </c>
    </row>
    <row r="47" spans="1:9" ht="12" customHeight="1" x14ac:dyDescent="0.2">
      <c r="A47" s="21"/>
      <c r="B47" s="18" t="s">
        <v>20</v>
      </c>
      <c r="C47" s="25">
        <v>1166.6179999999999</v>
      </c>
      <c r="D47" s="26">
        <f>C47*C$8</f>
        <v>44331.483999999997</v>
      </c>
      <c r="E47" s="11"/>
      <c r="F47" s="27">
        <v>50.47</v>
      </c>
      <c r="G47" s="31">
        <f>F47*C$8</f>
        <v>1917.86</v>
      </c>
    </row>
    <row r="48" spans="1:9" ht="12" customHeight="1" x14ac:dyDescent="0.2">
      <c r="A48" s="21"/>
      <c r="B48" s="18" t="s">
        <v>18</v>
      </c>
      <c r="C48" s="25">
        <v>1166.6179999999999</v>
      </c>
      <c r="D48" s="26">
        <f>C48*C$9</f>
        <v>24498.977999999999</v>
      </c>
      <c r="E48" s="11"/>
      <c r="F48" s="27">
        <v>50.47</v>
      </c>
      <c r="G48" s="31">
        <f>F48*C$9</f>
        <v>1059.8699999999999</v>
      </c>
    </row>
    <row r="49" spans="1:9" ht="12" customHeight="1" x14ac:dyDescent="0.2">
      <c r="A49" s="21"/>
      <c r="B49" s="18" t="s">
        <v>21</v>
      </c>
      <c r="C49" s="25">
        <v>1166.6179999999999</v>
      </c>
      <c r="D49" s="26">
        <f>C49*C$10</f>
        <v>6999.7079999999996</v>
      </c>
      <c r="E49" s="11"/>
      <c r="F49" s="27">
        <v>50.47</v>
      </c>
      <c r="G49" s="31">
        <f>F49*C$10</f>
        <v>302.82</v>
      </c>
    </row>
    <row r="50" spans="1:9" ht="12" customHeight="1" x14ac:dyDescent="0.2">
      <c r="A50" s="21"/>
      <c r="B50" s="18" t="s">
        <v>19</v>
      </c>
      <c r="C50" s="25">
        <v>1166.6179999999999</v>
      </c>
      <c r="D50" s="26">
        <f>C50*C$11</f>
        <v>30332.067999999999</v>
      </c>
      <c r="E50" s="11"/>
      <c r="F50" s="27">
        <v>50.47</v>
      </c>
      <c r="G50" s="31">
        <f>F50*C$11</f>
        <v>1312.22</v>
      </c>
    </row>
    <row r="51" spans="1:9" ht="12" customHeight="1" x14ac:dyDescent="0.2">
      <c r="A51" s="21"/>
      <c r="B51" s="18" t="s">
        <v>22</v>
      </c>
      <c r="C51" s="25">
        <v>1166.6179999999999</v>
      </c>
      <c r="D51" s="26">
        <f>C51*C$12</f>
        <v>5833.09</v>
      </c>
      <c r="E51" s="11"/>
      <c r="F51" s="27">
        <v>50.47</v>
      </c>
      <c r="G51" s="31">
        <f>F51*C$12</f>
        <v>252.35</v>
      </c>
    </row>
    <row r="52" spans="1:9" ht="12" customHeight="1" x14ac:dyDescent="0.2">
      <c r="A52" s="21"/>
      <c r="B52" s="18" t="s">
        <v>0</v>
      </c>
      <c r="C52" s="25">
        <v>900.87699999999995</v>
      </c>
      <c r="D52" s="26">
        <f>C52*C$13</f>
        <v>48647.358</v>
      </c>
      <c r="E52" s="11"/>
      <c r="F52" s="27">
        <v>39</v>
      </c>
      <c r="G52" s="31">
        <f>F52*C$13</f>
        <v>2106</v>
      </c>
    </row>
    <row r="53" spans="1:9" ht="12" customHeight="1" x14ac:dyDescent="0.2">
      <c r="A53" s="21"/>
      <c r="B53" s="18" t="s">
        <v>1</v>
      </c>
      <c r="C53" s="25">
        <v>854.678</v>
      </c>
      <c r="D53" s="26">
        <f>C53*C$14</f>
        <v>51280.68</v>
      </c>
      <c r="E53" s="11"/>
      <c r="F53" s="27">
        <v>37</v>
      </c>
      <c r="G53" s="31">
        <f>F53*C$14</f>
        <v>2220</v>
      </c>
    </row>
    <row r="54" spans="1:9" ht="12" customHeight="1" x14ac:dyDescent="0.2">
      <c r="A54" s="21"/>
      <c r="B54" s="19" t="s">
        <v>9</v>
      </c>
      <c r="C54" s="28"/>
      <c r="D54" s="29">
        <f>SUM(D43:D53)</f>
        <v>393915.77400000003</v>
      </c>
      <c r="E54" s="11"/>
      <c r="F54" s="30"/>
      <c r="G54" s="32">
        <f>SUM(G43:G53)</f>
        <v>17044.439999999999</v>
      </c>
      <c r="I54" s="12"/>
    </row>
    <row r="55" spans="1:9" ht="27" customHeight="1" x14ac:dyDescent="0.2">
      <c r="A55" s="23" t="s">
        <v>6</v>
      </c>
      <c r="B55" s="79" t="s">
        <v>380</v>
      </c>
      <c r="C55" s="80"/>
      <c r="D55" s="80"/>
      <c r="E55" s="80"/>
      <c r="F55" s="80"/>
      <c r="G55" s="80"/>
      <c r="I55" s="2" t="s">
        <v>10</v>
      </c>
    </row>
    <row r="56" spans="1:9" ht="12" customHeight="1" x14ac:dyDescent="0.2">
      <c r="A56" s="23" t="s">
        <v>7</v>
      </c>
      <c r="B56" s="79" t="s">
        <v>35</v>
      </c>
      <c r="C56" s="80"/>
      <c r="D56" s="80"/>
      <c r="E56" s="80"/>
      <c r="F56" s="80"/>
      <c r="G56" s="80"/>
    </row>
    <row r="57" spans="1:9" ht="12" customHeight="1" x14ac:dyDescent="0.2">
      <c r="A57" s="22" t="s">
        <v>15</v>
      </c>
      <c r="B57" s="13" t="s">
        <v>271</v>
      </c>
      <c r="C57" s="13"/>
      <c r="D57" s="13"/>
      <c r="E57" s="13"/>
      <c r="F57" s="13"/>
      <c r="G57" s="13"/>
    </row>
    <row r="58" spans="1:9" ht="27" customHeight="1" x14ac:dyDescent="0.2">
      <c r="A58" s="40" t="s">
        <v>116</v>
      </c>
      <c r="B58" s="81"/>
      <c r="C58" s="82"/>
      <c r="D58" s="82"/>
      <c r="E58" s="82"/>
      <c r="F58" s="82"/>
      <c r="G58" s="82"/>
    </row>
    <row r="59" spans="1:9" ht="27" customHeight="1" x14ac:dyDescent="0.2">
      <c r="A59" s="24" t="s">
        <v>3</v>
      </c>
      <c r="B59" s="79" t="s">
        <v>105</v>
      </c>
      <c r="C59" s="80"/>
      <c r="D59" s="80"/>
      <c r="E59" s="80"/>
      <c r="F59" s="80"/>
      <c r="G59" s="80"/>
    </row>
    <row r="61" spans="1:9" ht="12" customHeight="1" x14ac:dyDescent="0.25">
      <c r="A61" s="20" t="s">
        <v>2</v>
      </c>
      <c r="B61" s="7">
        <v>125</v>
      </c>
      <c r="C61" s="8"/>
      <c r="D61" s="8"/>
      <c r="E61" s="8"/>
      <c r="F61" s="38"/>
      <c r="G61" s="38"/>
    </row>
    <row r="62" spans="1:9" ht="12" customHeight="1" x14ac:dyDescent="0.2">
      <c r="A62" s="21" t="s">
        <v>10</v>
      </c>
      <c r="B62" s="9" t="s">
        <v>34</v>
      </c>
      <c r="C62" s="9"/>
      <c r="D62" s="9"/>
      <c r="E62" s="9"/>
      <c r="F62" s="9"/>
      <c r="G62" s="9"/>
    </row>
    <row r="63" spans="1:9" ht="12" customHeight="1" x14ac:dyDescent="0.2">
      <c r="A63" s="21"/>
      <c r="B63" s="9"/>
      <c r="C63" s="83" t="s">
        <v>11</v>
      </c>
      <c r="D63" s="84"/>
      <c r="E63" s="9"/>
      <c r="F63" s="83" t="s">
        <v>12</v>
      </c>
      <c r="G63" s="84"/>
    </row>
    <row r="64" spans="1:9" ht="12" customHeight="1" x14ac:dyDescent="0.2">
      <c r="A64" s="21"/>
      <c r="B64" s="9"/>
      <c r="C64" s="10" t="s">
        <v>4</v>
      </c>
      <c r="D64" s="10" t="s">
        <v>5</v>
      </c>
      <c r="E64" s="9"/>
      <c r="F64" s="10" t="s">
        <v>13</v>
      </c>
      <c r="G64" s="10" t="s">
        <v>14</v>
      </c>
    </row>
    <row r="65" spans="1:9" ht="12" customHeight="1" x14ac:dyDescent="0.2">
      <c r="A65" s="21"/>
      <c r="B65" s="18" t="s">
        <v>95</v>
      </c>
      <c r="C65" s="25">
        <v>278.24400000000003</v>
      </c>
      <c r="D65" s="26">
        <f>C65*C$4</f>
        <v>10851.516000000001</v>
      </c>
      <c r="E65" s="11"/>
      <c r="F65" s="27">
        <v>6.67</v>
      </c>
      <c r="G65" s="31">
        <f>F65*C$4</f>
        <v>260.13</v>
      </c>
    </row>
    <row r="66" spans="1:9" ht="12" customHeight="1" x14ac:dyDescent="0.2">
      <c r="A66" s="21"/>
      <c r="B66" s="18" t="s">
        <v>92</v>
      </c>
      <c r="C66" s="25">
        <v>278.24400000000003</v>
      </c>
      <c r="D66" s="26">
        <f>C66*C$5</f>
        <v>10851.516000000001</v>
      </c>
      <c r="E66" s="11"/>
      <c r="F66" s="27">
        <v>6.67</v>
      </c>
      <c r="G66" s="31">
        <f>F66*C$5</f>
        <v>260.13</v>
      </c>
    </row>
    <row r="67" spans="1:9" ht="12" customHeight="1" x14ac:dyDescent="0.2">
      <c r="A67" s="21"/>
      <c r="B67" s="18" t="s">
        <v>93</v>
      </c>
      <c r="C67" s="25">
        <v>278.24400000000003</v>
      </c>
      <c r="D67" s="26">
        <f>C67*C$6</f>
        <v>10851.516000000001</v>
      </c>
      <c r="E67" s="11"/>
      <c r="F67" s="27">
        <v>6.67</v>
      </c>
      <c r="G67" s="31">
        <f>F67*C$6</f>
        <v>260.13</v>
      </c>
    </row>
    <row r="68" spans="1:9" ht="12" customHeight="1" x14ac:dyDescent="0.2">
      <c r="A68" s="21"/>
      <c r="B68" s="18" t="s">
        <v>94</v>
      </c>
      <c r="C68" s="25">
        <v>278.24400000000003</v>
      </c>
      <c r="D68" s="26">
        <f>C68*C$7</f>
        <v>10851.516000000001</v>
      </c>
      <c r="E68" s="11"/>
      <c r="F68" s="27">
        <v>6.67</v>
      </c>
      <c r="G68" s="31">
        <f>F68*C$7</f>
        <v>260.13</v>
      </c>
    </row>
    <row r="69" spans="1:9" ht="12" customHeight="1" x14ac:dyDescent="0.2">
      <c r="A69" s="21"/>
      <c r="B69" s="18" t="s">
        <v>20</v>
      </c>
      <c r="C69" s="25">
        <v>278.24400000000003</v>
      </c>
      <c r="D69" s="26">
        <f>C69*C$8</f>
        <v>10573.272000000001</v>
      </c>
      <c r="E69" s="11"/>
      <c r="F69" s="27">
        <v>6.67</v>
      </c>
      <c r="G69" s="31">
        <f>F69*C$8</f>
        <v>253.46</v>
      </c>
    </row>
    <row r="70" spans="1:9" ht="12" customHeight="1" x14ac:dyDescent="0.2">
      <c r="A70" s="21"/>
      <c r="B70" s="18" t="s">
        <v>18</v>
      </c>
      <c r="C70" s="25">
        <v>278.24400000000003</v>
      </c>
      <c r="D70" s="26">
        <f>C70*C$9</f>
        <v>5843.1240000000007</v>
      </c>
      <c r="E70" s="11"/>
      <c r="F70" s="27">
        <v>6.67</v>
      </c>
      <c r="G70" s="31">
        <f>F70*C$9</f>
        <v>140.07</v>
      </c>
    </row>
    <row r="71" spans="1:9" ht="12" customHeight="1" x14ac:dyDescent="0.2">
      <c r="A71" s="21"/>
      <c r="B71" s="18" t="s">
        <v>21</v>
      </c>
      <c r="C71" s="25">
        <v>278.24400000000003</v>
      </c>
      <c r="D71" s="26">
        <f>C71*C$10</f>
        <v>1669.4640000000002</v>
      </c>
      <c r="E71" s="11"/>
      <c r="F71" s="27">
        <v>6.67</v>
      </c>
      <c r="G71" s="31">
        <f>F71*C$10</f>
        <v>40.019999999999996</v>
      </c>
    </row>
    <row r="72" spans="1:9" ht="12" customHeight="1" x14ac:dyDescent="0.2">
      <c r="A72" s="21"/>
      <c r="B72" s="18" t="s">
        <v>19</v>
      </c>
      <c r="C72" s="25">
        <v>278.24400000000003</v>
      </c>
      <c r="D72" s="26">
        <f>C72*C$11</f>
        <v>7234.344000000001</v>
      </c>
      <c r="E72" s="11"/>
      <c r="F72" s="27">
        <v>6.67</v>
      </c>
      <c r="G72" s="31">
        <f>F72*C$11</f>
        <v>173.42</v>
      </c>
    </row>
    <row r="73" spans="1:9" ht="12" customHeight="1" x14ac:dyDescent="0.2">
      <c r="A73" s="21"/>
      <c r="B73" s="18" t="s">
        <v>22</v>
      </c>
      <c r="C73" s="25">
        <v>278.24400000000003</v>
      </c>
      <c r="D73" s="26">
        <f>C73*C$12</f>
        <v>1391.2200000000003</v>
      </c>
      <c r="E73" s="11"/>
      <c r="F73" s="27">
        <v>6.67</v>
      </c>
      <c r="G73" s="31">
        <f>F73*C$12</f>
        <v>33.35</v>
      </c>
    </row>
    <row r="74" spans="1:9" ht="12" customHeight="1" x14ac:dyDescent="0.2">
      <c r="A74" s="21"/>
      <c r="B74" s="18" t="s">
        <v>0</v>
      </c>
      <c r="C74" s="25">
        <v>0</v>
      </c>
      <c r="D74" s="26">
        <f>C74*C$13</f>
        <v>0</v>
      </c>
      <c r="E74" s="11"/>
      <c r="F74" s="27">
        <v>0</v>
      </c>
      <c r="G74" s="31">
        <f>F74*C$13</f>
        <v>0</v>
      </c>
    </row>
    <row r="75" spans="1:9" ht="12" customHeight="1" x14ac:dyDescent="0.2">
      <c r="A75" s="21"/>
      <c r="B75" s="18" t="s">
        <v>1</v>
      </c>
      <c r="C75" s="25">
        <v>0</v>
      </c>
      <c r="D75" s="26">
        <f>C75*C$14</f>
        <v>0</v>
      </c>
      <c r="E75" s="11"/>
      <c r="F75" s="27">
        <v>0</v>
      </c>
      <c r="G75" s="31">
        <f>F75*C$14</f>
        <v>0</v>
      </c>
    </row>
    <row r="76" spans="1:9" ht="12" customHeight="1" x14ac:dyDescent="0.2">
      <c r="A76" s="21"/>
      <c r="B76" s="19" t="s">
        <v>9</v>
      </c>
      <c r="C76" s="28"/>
      <c r="D76" s="29">
        <f>SUM(D65:D75)</f>
        <v>70117.488000000012</v>
      </c>
      <c r="E76" s="11"/>
      <c r="F76" s="30"/>
      <c r="G76" s="32">
        <f>SUM(G65:G75)</f>
        <v>1680.84</v>
      </c>
      <c r="I76" s="12"/>
    </row>
    <row r="77" spans="1:9" ht="12.75" customHeight="1" x14ac:dyDescent="0.2">
      <c r="A77" s="23" t="s">
        <v>6</v>
      </c>
      <c r="B77" s="79" t="s">
        <v>121</v>
      </c>
      <c r="C77" s="80"/>
      <c r="D77" s="80"/>
      <c r="E77" s="80"/>
      <c r="F77" s="80"/>
      <c r="G77" s="80"/>
      <c r="I77" s="2" t="s">
        <v>10</v>
      </c>
    </row>
    <row r="78" spans="1:9" ht="12" customHeight="1" x14ac:dyDescent="0.2">
      <c r="A78" s="23" t="s">
        <v>7</v>
      </c>
      <c r="B78" s="79"/>
      <c r="C78" s="80"/>
      <c r="D78" s="80"/>
      <c r="E78" s="80"/>
      <c r="F78" s="80"/>
      <c r="G78" s="80"/>
    </row>
    <row r="79" spans="1:9" ht="12" customHeight="1" x14ac:dyDescent="0.2">
      <c r="A79" s="22" t="s">
        <v>15</v>
      </c>
      <c r="B79" s="13" t="s">
        <v>270</v>
      </c>
      <c r="C79" s="13"/>
      <c r="D79" s="13"/>
      <c r="E79" s="13"/>
      <c r="F79" s="13"/>
      <c r="G79" s="13"/>
    </row>
    <row r="80" spans="1:9" ht="27" customHeight="1" x14ac:dyDescent="0.2">
      <c r="A80" s="40" t="s">
        <v>116</v>
      </c>
      <c r="B80" s="81"/>
      <c r="C80" s="82"/>
      <c r="D80" s="82"/>
      <c r="E80" s="82"/>
      <c r="F80" s="82"/>
      <c r="G80" s="82"/>
    </row>
    <row r="81" spans="1:7" ht="27" customHeight="1" x14ac:dyDescent="0.2">
      <c r="A81" s="24" t="s">
        <v>3</v>
      </c>
      <c r="B81" s="79" t="s">
        <v>105</v>
      </c>
      <c r="C81" s="80"/>
      <c r="D81" s="80"/>
      <c r="E81" s="80"/>
      <c r="F81" s="80"/>
      <c r="G81" s="80"/>
    </row>
    <row r="83" spans="1:7" ht="12" customHeight="1" x14ac:dyDescent="0.25">
      <c r="A83" s="20" t="s">
        <v>2</v>
      </c>
      <c r="B83" s="7">
        <v>310</v>
      </c>
      <c r="C83" s="8"/>
      <c r="D83" s="8"/>
      <c r="E83" s="8"/>
      <c r="F83" s="38"/>
      <c r="G83" s="38"/>
    </row>
    <row r="84" spans="1:7" ht="12" customHeight="1" x14ac:dyDescent="0.2">
      <c r="A84" s="21" t="s">
        <v>10</v>
      </c>
      <c r="B84" s="9" t="s">
        <v>36</v>
      </c>
      <c r="C84" s="9"/>
      <c r="D84" s="9"/>
      <c r="E84" s="9"/>
      <c r="F84" s="9"/>
      <c r="G84" s="9"/>
    </row>
    <row r="85" spans="1:7" ht="12" customHeight="1" x14ac:dyDescent="0.2">
      <c r="A85" s="21"/>
      <c r="B85" s="9"/>
      <c r="C85" s="83" t="s">
        <v>11</v>
      </c>
      <c r="D85" s="84"/>
      <c r="E85" s="9"/>
      <c r="F85" s="83" t="s">
        <v>12</v>
      </c>
      <c r="G85" s="84"/>
    </row>
    <row r="86" spans="1:7" ht="12" customHeight="1" x14ac:dyDescent="0.2">
      <c r="A86" s="21"/>
      <c r="B86" s="9"/>
      <c r="C86" s="10" t="s">
        <v>4</v>
      </c>
      <c r="D86" s="10" t="s">
        <v>5</v>
      </c>
      <c r="E86" s="9"/>
      <c r="F86" s="10" t="s">
        <v>13</v>
      </c>
      <c r="G86" s="10" t="s">
        <v>14</v>
      </c>
    </row>
    <row r="87" spans="1:7" ht="12" customHeight="1" x14ac:dyDescent="0.2">
      <c r="A87" s="21"/>
      <c r="B87" s="18" t="s">
        <v>95</v>
      </c>
      <c r="C87" s="25">
        <v>1218.3240000000001</v>
      </c>
      <c r="D87" s="26">
        <f>C87*C$4</f>
        <v>47514.636000000006</v>
      </c>
      <c r="E87" s="11"/>
      <c r="F87" s="27">
        <v>50.6</v>
      </c>
      <c r="G87" s="31">
        <f>F87*C$4</f>
        <v>1973.4</v>
      </c>
    </row>
    <row r="88" spans="1:7" ht="12" customHeight="1" x14ac:dyDescent="0.2">
      <c r="A88" s="21"/>
      <c r="B88" s="18" t="s">
        <v>92</v>
      </c>
      <c r="C88" s="25">
        <v>1218.3240000000001</v>
      </c>
      <c r="D88" s="26">
        <f>C88*C$5</f>
        <v>47514.636000000006</v>
      </c>
      <c r="E88" s="11"/>
      <c r="F88" s="27">
        <v>50.6</v>
      </c>
      <c r="G88" s="31">
        <f>F88*C$5</f>
        <v>1973.4</v>
      </c>
    </row>
    <row r="89" spans="1:7" ht="12" customHeight="1" x14ac:dyDescent="0.2">
      <c r="A89" s="21"/>
      <c r="B89" s="18" t="s">
        <v>93</v>
      </c>
      <c r="C89" s="25">
        <v>1218.3240000000001</v>
      </c>
      <c r="D89" s="26">
        <f>C89*C$6</f>
        <v>47514.636000000006</v>
      </c>
      <c r="E89" s="11"/>
      <c r="F89" s="27">
        <v>50.6</v>
      </c>
      <c r="G89" s="31">
        <f>F89*C$6</f>
        <v>1973.4</v>
      </c>
    </row>
    <row r="90" spans="1:7" ht="12" customHeight="1" x14ac:dyDescent="0.2">
      <c r="A90" s="21"/>
      <c r="B90" s="18" t="s">
        <v>94</v>
      </c>
      <c r="C90" s="25">
        <v>1218.3240000000001</v>
      </c>
      <c r="D90" s="26">
        <f>C90*C$7</f>
        <v>47514.636000000006</v>
      </c>
      <c r="E90" s="11"/>
      <c r="F90" s="27">
        <v>50.6</v>
      </c>
      <c r="G90" s="31">
        <f>F90*C$7</f>
        <v>1973.4</v>
      </c>
    </row>
    <row r="91" spans="1:7" ht="12" customHeight="1" x14ac:dyDescent="0.2">
      <c r="A91" s="21"/>
      <c r="B91" s="18" t="s">
        <v>20</v>
      </c>
      <c r="C91" s="25">
        <v>1218.3240000000001</v>
      </c>
      <c r="D91" s="26">
        <f>C91*C$8</f>
        <v>46296.312000000005</v>
      </c>
      <c r="E91" s="11"/>
      <c r="F91" s="27">
        <v>50.6</v>
      </c>
      <c r="G91" s="31">
        <f>F91*C$8</f>
        <v>1922.8</v>
      </c>
    </row>
    <row r="92" spans="1:7" ht="12" customHeight="1" x14ac:dyDescent="0.2">
      <c r="A92" s="21"/>
      <c r="B92" s="18" t="s">
        <v>18</v>
      </c>
      <c r="C92" s="25">
        <v>1211.6189999999999</v>
      </c>
      <c r="D92" s="26">
        <f>C92*C$9</f>
        <v>25443.999</v>
      </c>
      <c r="E92" s="11"/>
      <c r="F92" s="27">
        <v>50.33</v>
      </c>
      <c r="G92" s="31">
        <f>F92*C$9</f>
        <v>1056.93</v>
      </c>
    </row>
    <row r="93" spans="1:7" ht="12" customHeight="1" x14ac:dyDescent="0.2">
      <c r="A93" s="21"/>
      <c r="B93" s="18" t="s">
        <v>21</v>
      </c>
      <c r="C93" s="25">
        <v>1211.6189999999999</v>
      </c>
      <c r="D93" s="26">
        <f>C93*C$10</f>
        <v>7269.7139999999999</v>
      </c>
      <c r="E93" s="11"/>
      <c r="F93" s="27">
        <v>50.33</v>
      </c>
      <c r="G93" s="31">
        <f>F93*C$10</f>
        <v>301.98</v>
      </c>
    </row>
    <row r="94" spans="1:7" ht="12" customHeight="1" x14ac:dyDescent="0.2">
      <c r="A94" s="21"/>
      <c r="B94" s="18" t="s">
        <v>19</v>
      </c>
      <c r="C94" s="25">
        <v>1211.6189999999999</v>
      </c>
      <c r="D94" s="26">
        <f>C94*C$11</f>
        <v>31502.093999999997</v>
      </c>
      <c r="E94" s="11"/>
      <c r="F94" s="27">
        <v>50.33</v>
      </c>
      <c r="G94" s="31">
        <f>F94*C$11</f>
        <v>1308.58</v>
      </c>
    </row>
    <row r="95" spans="1:7" ht="12" customHeight="1" x14ac:dyDescent="0.2">
      <c r="A95" s="21"/>
      <c r="B95" s="18" t="s">
        <v>22</v>
      </c>
      <c r="C95" s="25">
        <v>1211.6189999999999</v>
      </c>
      <c r="D95" s="26">
        <f>C95*C$12</f>
        <v>6058.0949999999993</v>
      </c>
      <c r="E95" s="11"/>
      <c r="F95" s="27">
        <v>50.33</v>
      </c>
      <c r="G95" s="31">
        <f>F95*C$12</f>
        <v>251.64999999999998</v>
      </c>
    </row>
    <row r="96" spans="1:7" ht="12" customHeight="1" x14ac:dyDescent="0.2">
      <c r="A96" s="21"/>
      <c r="B96" s="18" t="s">
        <v>0</v>
      </c>
      <c r="C96" s="25">
        <v>1028.309</v>
      </c>
      <c r="D96" s="26">
        <f>C96*C$13</f>
        <v>55528.686000000002</v>
      </c>
      <c r="E96" s="11"/>
      <c r="F96" s="27">
        <v>42.68</v>
      </c>
      <c r="G96" s="31">
        <f>F96*C$13</f>
        <v>2304.7199999999998</v>
      </c>
    </row>
    <row r="97" spans="1:9" ht="12" customHeight="1" x14ac:dyDescent="0.2">
      <c r="A97" s="21"/>
      <c r="B97" s="18" t="s">
        <v>1</v>
      </c>
      <c r="C97" s="25">
        <v>916.98699999999997</v>
      </c>
      <c r="D97" s="26">
        <f>C97*C$14</f>
        <v>55019.22</v>
      </c>
      <c r="E97" s="11"/>
      <c r="F97" s="27">
        <v>38.08</v>
      </c>
      <c r="G97" s="31">
        <f>F97*C$14</f>
        <v>2284.7999999999997</v>
      </c>
    </row>
    <row r="98" spans="1:9" ht="12" customHeight="1" x14ac:dyDescent="0.2">
      <c r="A98" s="21"/>
      <c r="B98" s="19" t="s">
        <v>9</v>
      </c>
      <c r="C98" s="28"/>
      <c r="D98" s="29">
        <f>SUM(D87:D97)</f>
        <v>417176.66399999999</v>
      </c>
      <c r="E98" s="11"/>
      <c r="F98" s="30"/>
      <c r="G98" s="32">
        <f>SUM(G87:G97)</f>
        <v>17325.059999999998</v>
      </c>
      <c r="I98" s="12"/>
    </row>
    <row r="99" spans="1:9" ht="27" customHeight="1" x14ac:dyDescent="0.2">
      <c r="A99" s="23" t="s">
        <v>6</v>
      </c>
      <c r="B99" s="79" t="s">
        <v>381</v>
      </c>
      <c r="C99" s="80"/>
      <c r="D99" s="80"/>
      <c r="E99" s="80"/>
      <c r="F99" s="80"/>
      <c r="G99" s="80"/>
      <c r="I99" s="2" t="s">
        <v>10</v>
      </c>
    </row>
    <row r="100" spans="1:9" ht="12" customHeight="1" x14ac:dyDescent="0.2">
      <c r="A100" s="22" t="s">
        <v>7</v>
      </c>
      <c r="B100" s="79" t="s">
        <v>37</v>
      </c>
      <c r="C100" s="80"/>
      <c r="D100" s="80"/>
      <c r="E100" s="80"/>
      <c r="F100" s="80"/>
      <c r="G100" s="80"/>
    </row>
    <row r="101" spans="1:9" ht="12" customHeight="1" x14ac:dyDescent="0.2">
      <c r="A101" s="22" t="s">
        <v>15</v>
      </c>
      <c r="B101" s="13" t="s">
        <v>272</v>
      </c>
      <c r="C101" s="13"/>
      <c r="D101" s="13"/>
      <c r="E101" s="13"/>
      <c r="F101" s="13"/>
      <c r="G101" s="13"/>
    </row>
    <row r="102" spans="1:9" ht="27" customHeight="1" x14ac:dyDescent="0.2">
      <c r="A102" s="40" t="s">
        <v>116</v>
      </c>
      <c r="B102" s="81" t="s">
        <v>117</v>
      </c>
      <c r="C102" s="82"/>
      <c r="D102" s="82"/>
      <c r="E102" s="82"/>
      <c r="F102" s="82"/>
      <c r="G102" s="82"/>
    </row>
    <row r="103" spans="1:9" ht="27" customHeight="1" x14ac:dyDescent="0.2">
      <c r="A103" s="24" t="s">
        <v>3</v>
      </c>
      <c r="B103" s="79" t="s">
        <v>57</v>
      </c>
      <c r="C103" s="80"/>
      <c r="D103" s="80"/>
      <c r="E103" s="80"/>
      <c r="F103" s="80"/>
      <c r="G103" s="80"/>
    </row>
    <row r="104" spans="1:9" ht="12" customHeight="1" x14ac:dyDescent="0.2">
      <c r="A104" s="14"/>
    </row>
    <row r="105" spans="1:9" ht="12" customHeight="1" x14ac:dyDescent="0.25">
      <c r="A105" s="20" t="s">
        <v>2</v>
      </c>
      <c r="B105" s="7">
        <v>315</v>
      </c>
      <c r="C105" s="8"/>
      <c r="D105" s="8"/>
      <c r="E105" s="8"/>
      <c r="F105" s="38"/>
      <c r="G105" s="38"/>
    </row>
    <row r="106" spans="1:9" ht="12" customHeight="1" x14ac:dyDescent="0.2">
      <c r="A106" s="21" t="s">
        <v>10</v>
      </c>
      <c r="B106" s="9" t="s">
        <v>38</v>
      </c>
      <c r="C106" s="9"/>
      <c r="D106" s="9"/>
      <c r="E106" s="9"/>
      <c r="F106" s="9"/>
      <c r="G106" s="9"/>
    </row>
    <row r="107" spans="1:9" ht="12" customHeight="1" x14ac:dyDescent="0.2">
      <c r="A107" s="21"/>
      <c r="B107" s="9"/>
      <c r="C107" s="83" t="s">
        <v>11</v>
      </c>
      <c r="D107" s="84"/>
      <c r="E107" s="9"/>
      <c r="F107" s="83" t="s">
        <v>12</v>
      </c>
      <c r="G107" s="84"/>
    </row>
    <row r="108" spans="1:9" ht="12" customHeight="1" x14ac:dyDescent="0.2">
      <c r="A108" s="21"/>
      <c r="B108" s="9"/>
      <c r="C108" s="10" t="s">
        <v>4</v>
      </c>
      <c r="D108" s="10" t="s">
        <v>5</v>
      </c>
      <c r="E108" s="9"/>
      <c r="F108" s="10" t="s">
        <v>13</v>
      </c>
      <c r="G108" s="10" t="s">
        <v>14</v>
      </c>
    </row>
    <row r="109" spans="1:9" ht="12" customHeight="1" x14ac:dyDescent="0.2">
      <c r="A109" s="21"/>
      <c r="B109" s="18" t="s">
        <v>95</v>
      </c>
      <c r="C109" s="25">
        <v>759.80100000000004</v>
      </c>
      <c r="D109" s="26">
        <f>C109*C$4</f>
        <v>29632.239000000001</v>
      </c>
      <c r="E109" s="11"/>
      <c r="F109" s="27">
        <v>30.87</v>
      </c>
      <c r="G109" s="31">
        <f>F109*C$4</f>
        <v>1203.93</v>
      </c>
    </row>
    <row r="110" spans="1:9" ht="12" customHeight="1" x14ac:dyDescent="0.2">
      <c r="A110" s="21"/>
      <c r="B110" s="18" t="s">
        <v>92</v>
      </c>
      <c r="C110" s="25">
        <v>759.80100000000004</v>
      </c>
      <c r="D110" s="26">
        <f>C110*C$5</f>
        <v>29632.239000000001</v>
      </c>
      <c r="E110" s="11"/>
      <c r="F110" s="27">
        <v>30.87</v>
      </c>
      <c r="G110" s="31">
        <f>F110*C$5</f>
        <v>1203.93</v>
      </c>
    </row>
    <row r="111" spans="1:9" ht="12" customHeight="1" x14ac:dyDescent="0.2">
      <c r="A111" s="21"/>
      <c r="B111" s="18" t="s">
        <v>93</v>
      </c>
      <c r="C111" s="25">
        <v>759.80100000000004</v>
      </c>
      <c r="D111" s="26">
        <f>C111*C$6</f>
        <v>29632.239000000001</v>
      </c>
      <c r="E111" s="11"/>
      <c r="F111" s="27">
        <v>30.87</v>
      </c>
      <c r="G111" s="31">
        <f>F111*C$6</f>
        <v>1203.93</v>
      </c>
    </row>
    <row r="112" spans="1:9" ht="12" customHeight="1" x14ac:dyDescent="0.2">
      <c r="A112" s="21"/>
      <c r="B112" s="18" t="s">
        <v>94</v>
      </c>
      <c r="C112" s="25">
        <v>759.80100000000004</v>
      </c>
      <c r="D112" s="26">
        <f>C112*C$7</f>
        <v>29632.239000000001</v>
      </c>
      <c r="E112" s="11"/>
      <c r="F112" s="27">
        <v>30.87</v>
      </c>
      <c r="G112" s="31">
        <f>F112*C$7</f>
        <v>1203.93</v>
      </c>
    </row>
    <row r="113" spans="1:9" ht="12" customHeight="1" x14ac:dyDescent="0.2">
      <c r="A113" s="21"/>
      <c r="B113" s="18" t="s">
        <v>20</v>
      </c>
      <c r="C113" s="25">
        <v>759.80100000000004</v>
      </c>
      <c r="D113" s="26">
        <f>C113*C$8</f>
        <v>28872.438000000002</v>
      </c>
      <c r="E113" s="11"/>
      <c r="F113" s="27">
        <v>30.87</v>
      </c>
      <c r="G113" s="31">
        <f>F113*C$8</f>
        <v>1173.06</v>
      </c>
    </row>
    <row r="114" spans="1:9" ht="12" customHeight="1" x14ac:dyDescent="0.2">
      <c r="A114" s="21"/>
      <c r="B114" s="18" t="s">
        <v>18</v>
      </c>
      <c r="C114" s="25">
        <v>759.80100000000004</v>
      </c>
      <c r="D114" s="26">
        <f>C114*C$9</f>
        <v>15955.821000000002</v>
      </c>
      <c r="E114" s="11"/>
      <c r="F114" s="27">
        <v>30.87</v>
      </c>
      <c r="G114" s="31">
        <f>F114*C$9</f>
        <v>648.27</v>
      </c>
    </row>
    <row r="115" spans="1:9" ht="12" customHeight="1" x14ac:dyDescent="0.2">
      <c r="A115" s="21"/>
      <c r="B115" s="18" t="s">
        <v>21</v>
      </c>
      <c r="C115" s="25">
        <v>759.80100000000004</v>
      </c>
      <c r="D115" s="26">
        <f>C115*C$10</f>
        <v>4558.8060000000005</v>
      </c>
      <c r="E115" s="11"/>
      <c r="F115" s="27">
        <v>30.87</v>
      </c>
      <c r="G115" s="31">
        <f>F115*C$10</f>
        <v>185.22</v>
      </c>
    </row>
    <row r="116" spans="1:9" ht="12" customHeight="1" x14ac:dyDescent="0.2">
      <c r="A116" s="21"/>
      <c r="B116" s="18" t="s">
        <v>19</v>
      </c>
      <c r="C116" s="25">
        <v>759.80100000000004</v>
      </c>
      <c r="D116" s="26">
        <f>C116*C$11</f>
        <v>19754.826000000001</v>
      </c>
      <c r="E116" s="11"/>
      <c r="F116" s="27">
        <v>30.87</v>
      </c>
      <c r="G116" s="31">
        <f>F116*C$11</f>
        <v>802.62</v>
      </c>
    </row>
    <row r="117" spans="1:9" ht="12" customHeight="1" x14ac:dyDescent="0.2">
      <c r="A117" s="21"/>
      <c r="B117" s="18" t="s">
        <v>22</v>
      </c>
      <c r="C117" s="25">
        <v>759.80100000000004</v>
      </c>
      <c r="D117" s="26">
        <f>C117*C$12</f>
        <v>3799.0050000000001</v>
      </c>
      <c r="E117" s="11"/>
      <c r="F117" s="27">
        <v>30.87</v>
      </c>
      <c r="G117" s="31">
        <f>F117*C$12</f>
        <v>154.35</v>
      </c>
    </row>
    <row r="118" spans="1:9" ht="12" customHeight="1" x14ac:dyDescent="0.2">
      <c r="A118" s="21"/>
      <c r="B118" s="18" t="s">
        <v>0</v>
      </c>
      <c r="C118" s="25">
        <v>666.61</v>
      </c>
      <c r="D118" s="26">
        <f>C118*C$13</f>
        <v>35996.94</v>
      </c>
      <c r="E118" s="11"/>
      <c r="F118" s="27">
        <v>27.13</v>
      </c>
      <c r="G118" s="31">
        <f>F118*C$13</f>
        <v>1465.02</v>
      </c>
    </row>
    <row r="119" spans="1:9" ht="12" customHeight="1" x14ac:dyDescent="0.2">
      <c r="A119" s="21"/>
      <c r="B119" s="18" t="s">
        <v>1</v>
      </c>
      <c r="C119" s="25">
        <v>646.22699999999998</v>
      </c>
      <c r="D119" s="26">
        <f>C119*C$14</f>
        <v>38773.619999999995</v>
      </c>
      <c r="E119" s="11"/>
      <c r="F119" s="27">
        <v>26.32</v>
      </c>
      <c r="G119" s="31">
        <f>F119*C$14</f>
        <v>1579.2</v>
      </c>
    </row>
    <row r="120" spans="1:9" ht="12" customHeight="1" x14ac:dyDescent="0.2">
      <c r="A120" s="21"/>
      <c r="B120" s="19" t="s">
        <v>9</v>
      </c>
      <c r="C120" s="28"/>
      <c r="D120" s="29">
        <f>SUM(D109:D119)</f>
        <v>266240.41200000001</v>
      </c>
      <c r="E120" s="11"/>
      <c r="F120" s="30"/>
      <c r="G120" s="32">
        <f>SUM(G109:G119)</f>
        <v>10823.460000000003</v>
      </c>
      <c r="I120" s="12"/>
    </row>
    <row r="121" spans="1:9" ht="27" customHeight="1" x14ac:dyDescent="0.2">
      <c r="A121" s="23" t="s">
        <v>6</v>
      </c>
      <c r="B121" s="79" t="s">
        <v>382</v>
      </c>
      <c r="C121" s="80"/>
      <c r="D121" s="80"/>
      <c r="E121" s="80"/>
      <c r="F121" s="80"/>
      <c r="G121" s="80"/>
      <c r="I121" s="2" t="s">
        <v>10</v>
      </c>
    </row>
    <row r="122" spans="1:9" ht="12" customHeight="1" x14ac:dyDescent="0.2">
      <c r="A122" s="22" t="s">
        <v>7</v>
      </c>
      <c r="B122" s="79" t="s">
        <v>288</v>
      </c>
      <c r="C122" s="80"/>
      <c r="D122" s="80"/>
      <c r="E122" s="80"/>
      <c r="F122" s="80"/>
      <c r="G122" s="80"/>
    </row>
    <row r="123" spans="1:9" ht="12" customHeight="1" x14ac:dyDescent="0.2">
      <c r="A123" s="22" t="s">
        <v>15</v>
      </c>
      <c r="B123" s="13"/>
      <c r="C123" s="13"/>
      <c r="D123" s="13"/>
      <c r="E123" s="13"/>
      <c r="F123" s="13"/>
      <c r="G123" s="13"/>
    </row>
    <row r="124" spans="1:9" ht="27" customHeight="1" x14ac:dyDescent="0.2">
      <c r="A124" s="40" t="s">
        <v>116</v>
      </c>
      <c r="B124" s="81"/>
      <c r="C124" s="82"/>
      <c r="D124" s="82"/>
      <c r="E124" s="82"/>
      <c r="F124" s="82"/>
      <c r="G124" s="82"/>
    </row>
    <row r="125" spans="1:9" ht="27" customHeight="1" x14ac:dyDescent="0.2">
      <c r="A125" s="24" t="s">
        <v>3</v>
      </c>
      <c r="B125" s="79" t="s">
        <v>325</v>
      </c>
      <c r="C125" s="80"/>
      <c r="D125" s="80"/>
      <c r="E125" s="80"/>
      <c r="F125" s="80"/>
      <c r="G125" s="80"/>
    </row>
    <row r="126" spans="1:9" ht="12" customHeight="1" x14ac:dyDescent="0.2">
      <c r="A126" s="14"/>
    </row>
    <row r="127" spans="1:9" ht="12" customHeight="1" x14ac:dyDescent="0.25">
      <c r="A127" s="20" t="s">
        <v>2</v>
      </c>
      <c r="B127" s="7">
        <v>375</v>
      </c>
      <c r="C127" s="8"/>
      <c r="D127" s="8"/>
      <c r="E127" s="8"/>
      <c r="F127" s="38"/>
      <c r="G127" s="38"/>
    </row>
    <row r="128" spans="1:9" ht="12" customHeight="1" x14ac:dyDescent="0.2">
      <c r="A128" s="21" t="s">
        <v>10</v>
      </c>
      <c r="B128" s="9" t="s">
        <v>44</v>
      </c>
      <c r="C128" s="9"/>
      <c r="D128" s="9"/>
      <c r="E128" s="9"/>
      <c r="F128" s="9"/>
      <c r="G128" s="9"/>
    </row>
    <row r="129" spans="1:9" ht="12" customHeight="1" x14ac:dyDescent="0.2">
      <c r="A129" s="21"/>
      <c r="B129" s="9"/>
      <c r="C129" s="83" t="s">
        <v>11</v>
      </c>
      <c r="D129" s="84"/>
      <c r="E129" s="9"/>
      <c r="F129" s="83" t="s">
        <v>12</v>
      </c>
      <c r="G129" s="84"/>
    </row>
    <row r="130" spans="1:9" ht="12" customHeight="1" x14ac:dyDescent="0.2">
      <c r="A130" s="21"/>
      <c r="B130" s="9"/>
      <c r="C130" s="10" t="s">
        <v>4</v>
      </c>
      <c r="D130" s="10" t="s">
        <v>5</v>
      </c>
      <c r="E130" s="9"/>
      <c r="F130" s="10" t="s">
        <v>13</v>
      </c>
      <c r="G130" s="10" t="s">
        <v>14</v>
      </c>
    </row>
    <row r="131" spans="1:9" ht="12" customHeight="1" x14ac:dyDescent="0.2">
      <c r="A131" s="21"/>
      <c r="B131" s="18" t="s">
        <v>95</v>
      </c>
      <c r="C131" s="25">
        <v>1054.18</v>
      </c>
      <c r="D131" s="26">
        <f>C131*C$4</f>
        <v>41113.020000000004</v>
      </c>
      <c r="E131" s="11"/>
      <c r="F131" s="27">
        <v>26.7</v>
      </c>
      <c r="G131" s="31">
        <f>F131*C$4</f>
        <v>1041.3</v>
      </c>
    </row>
    <row r="132" spans="1:9" ht="12" customHeight="1" x14ac:dyDescent="0.2">
      <c r="A132" s="21"/>
      <c r="B132" s="18" t="s">
        <v>92</v>
      </c>
      <c r="C132" s="25">
        <v>1054.18</v>
      </c>
      <c r="D132" s="26">
        <f>C132*C$5</f>
        <v>41113.020000000004</v>
      </c>
      <c r="E132" s="11"/>
      <c r="F132" s="27">
        <v>26.7</v>
      </c>
      <c r="G132" s="31">
        <f>F132*C$5</f>
        <v>1041.3</v>
      </c>
    </row>
    <row r="133" spans="1:9" ht="12" customHeight="1" x14ac:dyDescent="0.2">
      <c r="A133" s="21"/>
      <c r="B133" s="18" t="s">
        <v>93</v>
      </c>
      <c r="C133" s="25">
        <v>1054.18</v>
      </c>
      <c r="D133" s="26">
        <f>C133*C$6</f>
        <v>41113.020000000004</v>
      </c>
      <c r="E133" s="11"/>
      <c r="F133" s="27">
        <v>26.7</v>
      </c>
      <c r="G133" s="31">
        <f>F133*C$6</f>
        <v>1041.3</v>
      </c>
    </row>
    <row r="134" spans="1:9" ht="12" customHeight="1" x14ac:dyDescent="0.2">
      <c r="A134" s="21"/>
      <c r="B134" s="18" t="s">
        <v>94</v>
      </c>
      <c r="C134" s="25">
        <v>1054.18</v>
      </c>
      <c r="D134" s="26">
        <f>C134*C$7</f>
        <v>41113.020000000004</v>
      </c>
      <c r="E134" s="11"/>
      <c r="F134" s="27">
        <v>26.7</v>
      </c>
      <c r="G134" s="31">
        <f>F134*C$7</f>
        <v>1041.3</v>
      </c>
    </row>
    <row r="135" spans="1:9" ht="12" customHeight="1" x14ac:dyDescent="0.2">
      <c r="A135" s="21"/>
      <c r="B135" s="18" t="s">
        <v>20</v>
      </c>
      <c r="C135" s="25">
        <v>1054.18</v>
      </c>
      <c r="D135" s="26">
        <f>C135*C$8</f>
        <v>40058.840000000004</v>
      </c>
      <c r="E135" s="11"/>
      <c r="F135" s="27">
        <v>26.7</v>
      </c>
      <c r="G135" s="31">
        <f>F135*C$8</f>
        <v>1014.6</v>
      </c>
    </row>
    <row r="136" spans="1:9" ht="12" customHeight="1" x14ac:dyDescent="0.2">
      <c r="A136" s="21"/>
      <c r="B136" s="18" t="s">
        <v>18</v>
      </c>
      <c r="C136" s="25">
        <v>1054.18</v>
      </c>
      <c r="D136" s="26">
        <f>C136*C$9</f>
        <v>22137.780000000002</v>
      </c>
      <c r="E136" s="11"/>
      <c r="F136" s="27">
        <v>26.7</v>
      </c>
      <c r="G136" s="31">
        <f>F136*C$9</f>
        <v>560.69999999999993</v>
      </c>
    </row>
    <row r="137" spans="1:9" ht="12" customHeight="1" x14ac:dyDescent="0.2">
      <c r="A137" s="21"/>
      <c r="B137" s="18" t="s">
        <v>21</v>
      </c>
      <c r="C137" s="25">
        <v>1054.18</v>
      </c>
      <c r="D137" s="26">
        <f>C137*C$10</f>
        <v>6325.08</v>
      </c>
      <c r="E137" s="11"/>
      <c r="F137" s="27">
        <v>26.7</v>
      </c>
      <c r="G137" s="31">
        <f>F137*C$10</f>
        <v>160.19999999999999</v>
      </c>
    </row>
    <row r="138" spans="1:9" ht="12" customHeight="1" x14ac:dyDescent="0.2">
      <c r="A138" s="21"/>
      <c r="B138" s="18" t="s">
        <v>19</v>
      </c>
      <c r="C138" s="25">
        <v>553.83100000000002</v>
      </c>
      <c r="D138" s="26">
        <f>C138*C$11</f>
        <v>14399.606</v>
      </c>
      <c r="E138" s="11"/>
      <c r="F138" s="27">
        <v>14.1</v>
      </c>
      <c r="G138" s="31">
        <f>F138*C$11</f>
        <v>366.59999999999997</v>
      </c>
    </row>
    <row r="139" spans="1:9" ht="12" customHeight="1" x14ac:dyDescent="0.2">
      <c r="A139" s="21"/>
      <c r="B139" s="18" t="s">
        <v>22</v>
      </c>
      <c r="C139" s="25">
        <v>553.83100000000002</v>
      </c>
      <c r="D139" s="26">
        <f>C139*C$12</f>
        <v>2769.1550000000002</v>
      </c>
      <c r="E139" s="11"/>
      <c r="F139" s="27">
        <v>14.1</v>
      </c>
      <c r="G139" s="31">
        <f>F139*C$12</f>
        <v>70.5</v>
      </c>
    </row>
    <row r="140" spans="1:9" ht="12" customHeight="1" x14ac:dyDescent="0.2">
      <c r="A140" s="21"/>
      <c r="B140" s="18" t="s">
        <v>0</v>
      </c>
      <c r="C140" s="25">
        <v>0</v>
      </c>
      <c r="D140" s="26">
        <f>C140*C$13</f>
        <v>0</v>
      </c>
      <c r="E140" s="11"/>
      <c r="F140" s="27">
        <v>0</v>
      </c>
      <c r="G140" s="31">
        <f>F140*C$13</f>
        <v>0</v>
      </c>
    </row>
    <row r="141" spans="1:9" ht="12" customHeight="1" x14ac:dyDescent="0.2">
      <c r="A141" s="21"/>
      <c r="B141" s="18" t="s">
        <v>1</v>
      </c>
      <c r="C141" s="25">
        <v>0</v>
      </c>
      <c r="D141" s="26">
        <f>C141*C$14</f>
        <v>0</v>
      </c>
      <c r="E141" s="11"/>
      <c r="F141" s="27">
        <v>0</v>
      </c>
      <c r="G141" s="31">
        <f>F141*C$14</f>
        <v>0</v>
      </c>
    </row>
    <row r="142" spans="1:9" ht="12" customHeight="1" x14ac:dyDescent="0.2">
      <c r="A142" s="21"/>
      <c r="B142" s="19" t="s">
        <v>9</v>
      </c>
      <c r="C142" s="28"/>
      <c r="D142" s="29">
        <f>SUM(D131:D141)</f>
        <v>250142.541</v>
      </c>
      <c r="E142" s="11"/>
      <c r="F142" s="30"/>
      <c r="G142" s="32">
        <f>SUM(G131:G141)</f>
        <v>6337.8</v>
      </c>
      <c r="I142" s="12"/>
    </row>
    <row r="143" spans="1:9" ht="12.75" customHeight="1" x14ac:dyDescent="0.2">
      <c r="A143" s="23" t="s">
        <v>6</v>
      </c>
      <c r="B143" s="79" t="s">
        <v>120</v>
      </c>
      <c r="C143" s="80"/>
      <c r="D143" s="80"/>
      <c r="E143" s="80"/>
      <c r="F143" s="80"/>
      <c r="G143" s="80"/>
      <c r="I143" s="2" t="s">
        <v>10</v>
      </c>
    </row>
    <row r="144" spans="1:9" ht="12" customHeight="1" x14ac:dyDescent="0.2">
      <c r="A144" s="22" t="s">
        <v>7</v>
      </c>
      <c r="B144" s="79" t="s">
        <v>110</v>
      </c>
      <c r="C144" s="80"/>
      <c r="D144" s="80"/>
      <c r="E144" s="80"/>
      <c r="F144" s="80"/>
      <c r="G144" s="80"/>
    </row>
    <row r="145" spans="1:7" ht="27" customHeight="1" x14ac:dyDescent="0.2">
      <c r="A145" s="23" t="s">
        <v>15</v>
      </c>
      <c r="B145" s="78" t="s">
        <v>273</v>
      </c>
      <c r="C145" s="78"/>
      <c r="D145" s="78"/>
      <c r="E145" s="78"/>
      <c r="F145" s="78"/>
      <c r="G145" s="78"/>
    </row>
    <row r="146" spans="1:7" ht="27" customHeight="1" x14ac:dyDescent="0.2">
      <c r="A146" s="40" t="s">
        <v>116</v>
      </c>
      <c r="B146" s="81" t="s">
        <v>118</v>
      </c>
      <c r="C146" s="82"/>
      <c r="D146" s="82"/>
      <c r="E146" s="82"/>
      <c r="F146" s="82"/>
      <c r="G146" s="82"/>
    </row>
    <row r="147" spans="1:7" ht="27" customHeight="1" x14ac:dyDescent="0.2">
      <c r="A147" s="24" t="s">
        <v>3</v>
      </c>
      <c r="B147" s="79" t="s">
        <v>30</v>
      </c>
      <c r="C147" s="80"/>
      <c r="D147" s="80"/>
      <c r="E147" s="80"/>
      <c r="F147" s="80"/>
      <c r="G147" s="80"/>
    </row>
    <row r="148" spans="1:7" ht="12" customHeight="1" x14ac:dyDescent="0.2">
      <c r="A148" s="16"/>
    </row>
    <row r="149" spans="1:7" ht="12" customHeight="1" x14ac:dyDescent="0.25">
      <c r="A149" s="20" t="s">
        <v>2</v>
      </c>
      <c r="B149" s="7">
        <v>380</v>
      </c>
      <c r="C149" s="8"/>
      <c r="D149" s="8"/>
      <c r="E149" s="8"/>
      <c r="F149" s="38"/>
      <c r="G149" s="38"/>
    </row>
    <row r="150" spans="1:7" ht="12" customHeight="1" x14ac:dyDescent="0.2">
      <c r="A150" s="21" t="s">
        <v>10</v>
      </c>
      <c r="B150" s="9" t="s">
        <v>45</v>
      </c>
      <c r="C150" s="9"/>
      <c r="D150" s="9"/>
      <c r="E150" s="9"/>
      <c r="F150" s="9"/>
      <c r="G150" s="9"/>
    </row>
    <row r="151" spans="1:7" ht="12" customHeight="1" x14ac:dyDescent="0.2">
      <c r="A151" s="21"/>
      <c r="B151" s="9" t="s">
        <v>51</v>
      </c>
      <c r="C151" s="83" t="s">
        <v>11</v>
      </c>
      <c r="D151" s="84"/>
      <c r="E151" s="9"/>
      <c r="F151" s="83" t="s">
        <v>12</v>
      </c>
      <c r="G151" s="84"/>
    </row>
    <row r="152" spans="1:7" ht="12" customHeight="1" x14ac:dyDescent="0.2">
      <c r="A152" s="21"/>
      <c r="B152" s="9"/>
      <c r="C152" s="10" t="s">
        <v>4</v>
      </c>
      <c r="D152" s="10" t="s">
        <v>5</v>
      </c>
      <c r="E152" s="9"/>
      <c r="F152" s="10" t="s">
        <v>13</v>
      </c>
      <c r="G152" s="10" t="s">
        <v>14</v>
      </c>
    </row>
    <row r="153" spans="1:7" ht="12" customHeight="1" x14ac:dyDescent="0.2">
      <c r="A153" s="21"/>
      <c r="B153" s="18" t="s">
        <v>95</v>
      </c>
      <c r="C153" s="25">
        <v>3068.0949999999998</v>
      </c>
      <c r="D153" s="26">
        <f>C153*C$4</f>
        <v>119655.70499999999</v>
      </c>
      <c r="E153" s="11"/>
      <c r="F153" s="27">
        <v>106</v>
      </c>
      <c r="G153" s="31">
        <f>F153*C$4</f>
        <v>4134</v>
      </c>
    </row>
    <row r="154" spans="1:7" ht="12" customHeight="1" x14ac:dyDescent="0.2">
      <c r="A154" s="21"/>
      <c r="B154" s="18" t="s">
        <v>92</v>
      </c>
      <c r="C154" s="25">
        <v>3068.0949999999998</v>
      </c>
      <c r="D154" s="26">
        <f>C154*C$5</f>
        <v>119655.70499999999</v>
      </c>
      <c r="E154" s="11"/>
      <c r="F154" s="27">
        <v>106</v>
      </c>
      <c r="G154" s="31">
        <f>F154*C$5</f>
        <v>4134</v>
      </c>
    </row>
    <row r="155" spans="1:7" ht="12" customHeight="1" x14ac:dyDescent="0.2">
      <c r="A155" s="21"/>
      <c r="B155" s="18" t="s">
        <v>93</v>
      </c>
      <c r="C155" s="25">
        <v>3068.0949999999998</v>
      </c>
      <c r="D155" s="26">
        <f>C155*C$6</f>
        <v>119655.70499999999</v>
      </c>
      <c r="E155" s="11"/>
      <c r="F155" s="27">
        <v>106</v>
      </c>
      <c r="G155" s="31">
        <f>F155*C$6</f>
        <v>4134</v>
      </c>
    </row>
    <row r="156" spans="1:7" ht="12" customHeight="1" x14ac:dyDescent="0.2">
      <c r="A156" s="21"/>
      <c r="B156" s="18" t="s">
        <v>94</v>
      </c>
      <c r="C156" s="25">
        <v>3068.0949999999998</v>
      </c>
      <c r="D156" s="26">
        <f>C156*C$7</f>
        <v>119655.70499999999</v>
      </c>
      <c r="E156" s="11"/>
      <c r="F156" s="27">
        <v>106</v>
      </c>
      <c r="G156" s="31">
        <f>F156*C$7</f>
        <v>4134</v>
      </c>
    </row>
    <row r="157" spans="1:7" ht="12" customHeight="1" x14ac:dyDescent="0.2">
      <c r="A157" s="21"/>
      <c r="B157" s="18" t="s">
        <v>20</v>
      </c>
      <c r="C157" s="25">
        <v>3068.0949999999998</v>
      </c>
      <c r="D157" s="26">
        <f>C157*C$8</f>
        <v>116587.60999999999</v>
      </c>
      <c r="E157" s="11"/>
      <c r="F157" s="27">
        <v>106</v>
      </c>
      <c r="G157" s="31">
        <f>F157*C$8</f>
        <v>4028</v>
      </c>
    </row>
    <row r="158" spans="1:7" ht="12" customHeight="1" x14ac:dyDescent="0.2">
      <c r="A158" s="21"/>
      <c r="B158" s="18" t="s">
        <v>18</v>
      </c>
      <c r="C158" s="25">
        <v>3068.0949999999998</v>
      </c>
      <c r="D158" s="26">
        <f>C158*C$9</f>
        <v>64429.994999999995</v>
      </c>
      <c r="E158" s="11"/>
      <c r="F158" s="27">
        <v>106</v>
      </c>
      <c r="G158" s="31">
        <f>F158*C$9</f>
        <v>2226</v>
      </c>
    </row>
    <row r="159" spans="1:7" ht="12" customHeight="1" x14ac:dyDescent="0.2">
      <c r="A159" s="21"/>
      <c r="B159" s="18" t="s">
        <v>21</v>
      </c>
      <c r="C159" s="25">
        <v>3068.0949999999998</v>
      </c>
      <c r="D159" s="26">
        <f>C159*C$10</f>
        <v>18408.57</v>
      </c>
      <c r="E159" s="11"/>
      <c r="F159" s="27">
        <v>106</v>
      </c>
      <c r="G159" s="31">
        <f>F159*C$10</f>
        <v>636</v>
      </c>
    </row>
    <row r="160" spans="1:7" ht="12" customHeight="1" x14ac:dyDescent="0.2">
      <c r="A160" s="21"/>
      <c r="B160" s="18" t="s">
        <v>19</v>
      </c>
      <c r="C160" s="25">
        <v>3068.0949999999998</v>
      </c>
      <c r="D160" s="26">
        <f>C160*C$11</f>
        <v>79770.47</v>
      </c>
      <c r="E160" s="11"/>
      <c r="F160" s="27">
        <v>106</v>
      </c>
      <c r="G160" s="31">
        <f>F160*C$11</f>
        <v>2756</v>
      </c>
    </row>
    <row r="161" spans="1:9" ht="12" customHeight="1" x14ac:dyDescent="0.2">
      <c r="A161" s="21"/>
      <c r="B161" s="18" t="s">
        <v>22</v>
      </c>
      <c r="C161" s="25">
        <v>3068.0949999999998</v>
      </c>
      <c r="D161" s="26">
        <f>C161*C$12</f>
        <v>15340.474999999999</v>
      </c>
      <c r="E161" s="11"/>
      <c r="F161" s="27">
        <v>106</v>
      </c>
      <c r="G161" s="31">
        <f>F161*C$12</f>
        <v>530</v>
      </c>
    </row>
    <row r="162" spans="1:9" ht="12" customHeight="1" x14ac:dyDescent="0.2">
      <c r="A162" s="21"/>
      <c r="B162" s="18" t="s">
        <v>0</v>
      </c>
      <c r="C162" s="25">
        <v>1860.749</v>
      </c>
      <c r="D162" s="26">
        <f>C162*C$13</f>
        <v>100480.446</v>
      </c>
      <c r="E162" s="11"/>
      <c r="F162" s="27">
        <v>62.17</v>
      </c>
      <c r="G162" s="31">
        <f>F162*C$13</f>
        <v>3357.1800000000003</v>
      </c>
    </row>
    <row r="163" spans="1:9" ht="12" customHeight="1" x14ac:dyDescent="0.2">
      <c r="A163" s="21"/>
      <c r="B163" s="18" t="s">
        <v>1</v>
      </c>
      <c r="C163" s="25">
        <v>1834.4090000000001</v>
      </c>
      <c r="D163" s="26">
        <f>C163*C$14</f>
        <v>110064.54000000001</v>
      </c>
      <c r="E163" s="11"/>
      <c r="F163" s="27">
        <v>61.33</v>
      </c>
      <c r="G163" s="31">
        <f>F163*C$14</f>
        <v>3679.7999999999997</v>
      </c>
    </row>
    <row r="164" spans="1:9" ht="12" customHeight="1" x14ac:dyDescent="0.2">
      <c r="A164" s="21"/>
      <c r="B164" s="19" t="s">
        <v>9</v>
      </c>
      <c r="C164" s="28"/>
      <c r="D164" s="29">
        <f>SUM(D153:D163)</f>
        <v>983704.92599999986</v>
      </c>
      <c r="E164" s="11"/>
      <c r="F164" s="30"/>
      <c r="G164" s="32">
        <f>SUM(G153:G163)</f>
        <v>33748.980000000003</v>
      </c>
      <c r="I164" s="12"/>
    </row>
    <row r="165" spans="1:9" ht="12" customHeight="1" x14ac:dyDescent="0.2">
      <c r="A165" s="23" t="s">
        <v>6</v>
      </c>
      <c r="B165" s="79" t="s">
        <v>106</v>
      </c>
      <c r="C165" s="80"/>
      <c r="D165" s="80"/>
      <c r="E165" s="80"/>
      <c r="F165" s="80"/>
      <c r="G165" s="80"/>
    </row>
    <row r="166" spans="1:9" ht="12" customHeight="1" x14ac:dyDescent="0.2">
      <c r="A166" s="22" t="s">
        <v>7</v>
      </c>
      <c r="B166" s="79" t="s">
        <v>109</v>
      </c>
      <c r="C166" s="80"/>
      <c r="D166" s="80"/>
      <c r="E166" s="80"/>
      <c r="F166" s="80"/>
      <c r="G166" s="80"/>
    </row>
    <row r="167" spans="1:9" ht="12" customHeight="1" x14ac:dyDescent="0.2">
      <c r="A167" s="22" t="s">
        <v>15</v>
      </c>
      <c r="B167" s="13" t="s">
        <v>274</v>
      </c>
      <c r="C167" s="13"/>
      <c r="D167" s="13"/>
      <c r="E167" s="13"/>
      <c r="F167" s="13"/>
      <c r="G167" s="13"/>
    </row>
    <row r="168" spans="1:9" ht="39.950000000000003" customHeight="1" x14ac:dyDescent="0.2">
      <c r="A168" s="40" t="s">
        <v>116</v>
      </c>
      <c r="B168" s="81" t="s">
        <v>119</v>
      </c>
      <c r="C168" s="82"/>
      <c r="D168" s="82"/>
      <c r="E168" s="82"/>
      <c r="F168" s="82"/>
      <c r="G168" s="82"/>
    </row>
    <row r="169" spans="1:9" ht="27" customHeight="1" x14ac:dyDescent="0.2">
      <c r="A169" s="24" t="s">
        <v>3</v>
      </c>
      <c r="B169" s="79" t="s">
        <v>30</v>
      </c>
      <c r="C169" s="80"/>
      <c r="D169" s="80"/>
      <c r="E169" s="80"/>
      <c r="F169" s="80"/>
      <c r="G169" s="80"/>
    </row>
    <row r="170" spans="1:9" ht="12" customHeight="1" x14ac:dyDescent="0.2">
      <c r="A170" s="16"/>
    </row>
    <row r="171" spans="1:9" ht="12" customHeight="1" x14ac:dyDescent="0.25">
      <c r="A171" s="20" t="s">
        <v>2</v>
      </c>
      <c r="B171" s="7">
        <v>381</v>
      </c>
      <c r="C171" s="8"/>
      <c r="D171" s="8"/>
      <c r="E171" s="8"/>
      <c r="F171" s="38"/>
      <c r="G171" s="38"/>
    </row>
    <row r="172" spans="1:9" ht="12" customHeight="1" x14ac:dyDescent="0.2">
      <c r="A172" s="21" t="s">
        <v>10</v>
      </c>
      <c r="B172" s="9" t="s">
        <v>47</v>
      </c>
      <c r="C172" s="9"/>
      <c r="D172" s="9"/>
      <c r="E172" s="9"/>
      <c r="F172" s="9"/>
      <c r="G172" s="9"/>
    </row>
    <row r="173" spans="1:9" ht="12" customHeight="1" x14ac:dyDescent="0.2">
      <c r="A173" s="21"/>
      <c r="B173" s="9"/>
      <c r="C173" s="83" t="s">
        <v>11</v>
      </c>
      <c r="D173" s="84"/>
      <c r="E173" s="9"/>
      <c r="F173" s="83" t="s">
        <v>12</v>
      </c>
      <c r="G173" s="84"/>
    </row>
    <row r="174" spans="1:9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9" ht="12" customHeight="1" x14ac:dyDescent="0.2">
      <c r="A175" s="21"/>
      <c r="B175" s="18" t="s">
        <v>95</v>
      </c>
      <c r="C175" s="25">
        <v>237.953</v>
      </c>
      <c r="D175" s="26">
        <f>C175*C$4</f>
        <v>9280.1669999999995</v>
      </c>
      <c r="E175" s="11"/>
      <c r="F175" s="27">
        <v>8.8800000000000008</v>
      </c>
      <c r="G175" s="31">
        <f>F175*C$4</f>
        <v>346.32000000000005</v>
      </c>
    </row>
    <row r="176" spans="1:9" ht="12" customHeight="1" x14ac:dyDescent="0.2">
      <c r="A176" s="21"/>
      <c r="B176" s="18" t="s">
        <v>92</v>
      </c>
      <c r="C176" s="25">
        <v>237.953</v>
      </c>
      <c r="D176" s="26">
        <f>C176*C$5</f>
        <v>9280.1669999999995</v>
      </c>
      <c r="E176" s="11"/>
      <c r="F176" s="27">
        <v>8.8800000000000008</v>
      </c>
      <c r="G176" s="31">
        <f>F176*C$5</f>
        <v>346.32000000000005</v>
      </c>
    </row>
    <row r="177" spans="1:9" ht="12" customHeight="1" x14ac:dyDescent="0.2">
      <c r="A177" s="21"/>
      <c r="B177" s="18" t="s">
        <v>93</v>
      </c>
      <c r="C177" s="25">
        <v>237.953</v>
      </c>
      <c r="D177" s="26">
        <f>C177*C$6</f>
        <v>9280.1669999999995</v>
      </c>
      <c r="E177" s="11"/>
      <c r="F177" s="27">
        <v>8.8800000000000008</v>
      </c>
      <c r="G177" s="31">
        <f>F177*C$6</f>
        <v>346.32000000000005</v>
      </c>
    </row>
    <row r="178" spans="1:9" ht="12" customHeight="1" x14ac:dyDescent="0.2">
      <c r="A178" s="21"/>
      <c r="B178" s="18" t="s">
        <v>94</v>
      </c>
      <c r="C178" s="25">
        <v>237.953</v>
      </c>
      <c r="D178" s="26">
        <f>C178*C$7</f>
        <v>9280.1669999999995</v>
      </c>
      <c r="E178" s="11"/>
      <c r="F178" s="27">
        <v>8.8800000000000008</v>
      </c>
      <c r="G178" s="31">
        <f>F178*C$7</f>
        <v>346.32000000000005</v>
      </c>
    </row>
    <row r="179" spans="1:9" ht="12" customHeight="1" x14ac:dyDescent="0.2">
      <c r="A179" s="21"/>
      <c r="B179" s="18" t="s">
        <v>20</v>
      </c>
      <c r="C179" s="25">
        <v>237.953</v>
      </c>
      <c r="D179" s="26">
        <f>C179*C$8</f>
        <v>9042.2139999999999</v>
      </c>
      <c r="E179" s="11"/>
      <c r="F179" s="27">
        <v>8.8800000000000008</v>
      </c>
      <c r="G179" s="31">
        <f>F179*C$8</f>
        <v>337.44000000000005</v>
      </c>
    </row>
    <row r="180" spans="1:9" ht="12" customHeight="1" x14ac:dyDescent="0.2">
      <c r="A180" s="21"/>
      <c r="B180" s="18" t="s">
        <v>18</v>
      </c>
      <c r="C180" s="25">
        <v>237.953</v>
      </c>
      <c r="D180" s="26">
        <f>C180*C$9</f>
        <v>4997.0129999999999</v>
      </c>
      <c r="E180" s="11"/>
      <c r="F180" s="27">
        <v>8.8800000000000008</v>
      </c>
      <c r="G180" s="31">
        <f>F180*C$9</f>
        <v>186.48000000000002</v>
      </c>
    </row>
    <row r="181" spans="1:9" ht="12" customHeight="1" x14ac:dyDescent="0.2">
      <c r="A181" s="21"/>
      <c r="B181" s="18" t="s">
        <v>21</v>
      </c>
      <c r="C181" s="25">
        <v>237.953</v>
      </c>
      <c r="D181" s="26">
        <f>C181*C$10</f>
        <v>1427.7180000000001</v>
      </c>
      <c r="E181" s="11"/>
      <c r="F181" s="27">
        <v>8.8800000000000008</v>
      </c>
      <c r="G181" s="31">
        <f>F181*C$10</f>
        <v>53.28</v>
      </c>
    </row>
    <row r="182" spans="1:9" ht="12" customHeight="1" x14ac:dyDescent="0.2">
      <c r="A182" s="21"/>
      <c r="B182" s="18" t="s">
        <v>19</v>
      </c>
      <c r="C182" s="25">
        <v>237.953</v>
      </c>
      <c r="D182" s="26">
        <f>C182*C$11</f>
        <v>6186.7780000000002</v>
      </c>
      <c r="E182" s="11"/>
      <c r="F182" s="27">
        <v>8.8800000000000008</v>
      </c>
      <c r="G182" s="31">
        <f>F182*C$11</f>
        <v>230.88000000000002</v>
      </c>
    </row>
    <row r="183" spans="1:9" ht="12" customHeight="1" x14ac:dyDescent="0.2">
      <c r="A183" s="21"/>
      <c r="B183" s="18" t="s">
        <v>22</v>
      </c>
      <c r="C183" s="25">
        <v>237.953</v>
      </c>
      <c r="D183" s="26">
        <f>C183*C$12</f>
        <v>1189.7650000000001</v>
      </c>
      <c r="E183" s="11"/>
      <c r="F183" s="27">
        <v>8.8800000000000008</v>
      </c>
      <c r="G183" s="31">
        <f>F183*C$12</f>
        <v>44.400000000000006</v>
      </c>
    </row>
    <row r="184" spans="1:9" ht="12" customHeight="1" x14ac:dyDescent="0.2">
      <c r="A184" s="21"/>
      <c r="B184" s="18" t="s">
        <v>0</v>
      </c>
      <c r="C184" s="25">
        <v>164.73699999999999</v>
      </c>
      <c r="D184" s="26">
        <f>C184*C$13</f>
        <v>8895.7979999999989</v>
      </c>
      <c r="E184" s="11"/>
      <c r="F184" s="27">
        <v>6.15</v>
      </c>
      <c r="G184" s="31">
        <f>F184*C$13</f>
        <v>332.1</v>
      </c>
    </row>
    <row r="185" spans="1:9" ht="12" customHeight="1" x14ac:dyDescent="0.2">
      <c r="A185" s="21"/>
      <c r="B185" s="18" t="s">
        <v>1</v>
      </c>
      <c r="C185" s="25">
        <v>0</v>
      </c>
      <c r="D185" s="26">
        <f>C185*C$14</f>
        <v>0</v>
      </c>
      <c r="E185" s="11"/>
      <c r="F185" s="27">
        <v>0</v>
      </c>
      <c r="G185" s="31">
        <f>F185*C$14</f>
        <v>0</v>
      </c>
    </row>
    <row r="186" spans="1:9" ht="12" customHeight="1" x14ac:dyDescent="0.2">
      <c r="A186" s="21"/>
      <c r="B186" s="19" t="s">
        <v>9</v>
      </c>
      <c r="C186" s="28"/>
      <c r="D186" s="29">
        <f>SUM(D175:D185)</f>
        <v>68859.953999999998</v>
      </c>
      <c r="E186" s="11"/>
      <c r="F186" s="30"/>
      <c r="G186" s="32">
        <f>SUM(G175:G185)</f>
        <v>2569.86</v>
      </c>
      <c r="I186" s="12"/>
    </row>
    <row r="187" spans="1:9" ht="27" customHeight="1" x14ac:dyDescent="0.2">
      <c r="A187" s="23" t="s">
        <v>6</v>
      </c>
      <c r="B187" s="79" t="s">
        <v>383</v>
      </c>
      <c r="C187" s="80"/>
      <c r="D187" s="80"/>
      <c r="E187" s="80"/>
      <c r="F187" s="80"/>
      <c r="G187" s="80"/>
      <c r="I187" s="2" t="s">
        <v>10</v>
      </c>
    </row>
    <row r="188" spans="1:9" ht="12" customHeight="1" x14ac:dyDescent="0.2">
      <c r="A188" s="22" t="s">
        <v>7</v>
      </c>
      <c r="B188" s="79" t="s">
        <v>107</v>
      </c>
      <c r="C188" s="80"/>
      <c r="D188" s="80"/>
      <c r="E188" s="80"/>
      <c r="F188" s="80"/>
      <c r="G188" s="80"/>
    </row>
    <row r="189" spans="1:9" ht="12" customHeight="1" x14ac:dyDescent="0.2">
      <c r="A189" s="22" t="s">
        <v>15</v>
      </c>
      <c r="B189" s="13" t="s">
        <v>272</v>
      </c>
      <c r="C189" s="13"/>
      <c r="D189" s="13"/>
      <c r="E189" s="13"/>
      <c r="F189" s="13"/>
      <c r="G189" s="13"/>
    </row>
    <row r="190" spans="1:9" ht="27" customHeight="1" x14ac:dyDescent="0.2">
      <c r="A190" s="40" t="s">
        <v>116</v>
      </c>
      <c r="B190" s="81" t="s">
        <v>117</v>
      </c>
      <c r="C190" s="82"/>
      <c r="D190" s="82"/>
      <c r="E190" s="82"/>
      <c r="F190" s="82"/>
      <c r="G190" s="82"/>
    </row>
    <row r="191" spans="1:9" ht="27" customHeight="1" x14ac:dyDescent="0.2">
      <c r="A191" s="24" t="s">
        <v>3</v>
      </c>
      <c r="B191" s="79" t="s">
        <v>57</v>
      </c>
      <c r="C191" s="80"/>
      <c r="D191" s="80"/>
      <c r="E191" s="80"/>
      <c r="F191" s="80"/>
      <c r="G191" s="80"/>
    </row>
    <row r="192" spans="1:9" ht="12" customHeight="1" x14ac:dyDescent="0.2">
      <c r="A192" s="16"/>
    </row>
    <row r="193" spans="1:9" ht="12" customHeight="1" x14ac:dyDescent="0.25">
      <c r="A193" s="20" t="s">
        <v>2</v>
      </c>
      <c r="B193" s="7">
        <v>385</v>
      </c>
      <c r="C193" s="8"/>
      <c r="D193" s="8"/>
      <c r="E193" s="8"/>
      <c r="F193" s="38"/>
      <c r="G193" s="38"/>
    </row>
    <row r="194" spans="1:9" ht="12" customHeight="1" x14ac:dyDescent="0.2">
      <c r="A194" s="21" t="s">
        <v>10</v>
      </c>
      <c r="B194" s="9" t="s">
        <v>205</v>
      </c>
      <c r="C194" s="9"/>
      <c r="D194" s="9"/>
      <c r="E194" s="9"/>
      <c r="F194" s="9"/>
      <c r="G194" s="9"/>
    </row>
    <row r="195" spans="1:9" ht="12" customHeight="1" x14ac:dyDescent="0.2">
      <c r="A195" s="21"/>
      <c r="B195" s="9"/>
      <c r="C195" s="83" t="s">
        <v>11</v>
      </c>
      <c r="D195" s="84"/>
      <c r="E195" s="9"/>
      <c r="F195" s="83" t="s">
        <v>12</v>
      </c>
      <c r="G195" s="84"/>
    </row>
    <row r="196" spans="1:9" ht="12" customHeight="1" x14ac:dyDescent="0.2">
      <c r="A196" s="21"/>
      <c r="B196" s="9"/>
      <c r="C196" s="10" t="s">
        <v>4</v>
      </c>
      <c r="D196" s="10" t="s">
        <v>5</v>
      </c>
      <c r="E196" s="9"/>
      <c r="F196" s="10" t="s">
        <v>13</v>
      </c>
      <c r="G196" s="10" t="s">
        <v>14</v>
      </c>
    </row>
    <row r="197" spans="1:9" ht="12" customHeight="1" x14ac:dyDescent="0.2">
      <c r="A197" s="21"/>
      <c r="B197" s="18" t="s">
        <v>95</v>
      </c>
      <c r="C197" s="25">
        <v>1704.425</v>
      </c>
      <c r="D197" s="26">
        <f>C197*C$4</f>
        <v>66472.574999999997</v>
      </c>
      <c r="E197" s="11"/>
      <c r="F197" s="27">
        <v>58.27</v>
      </c>
      <c r="G197" s="31">
        <f>F197*C$4</f>
        <v>2272.5300000000002</v>
      </c>
    </row>
    <row r="198" spans="1:9" ht="12" customHeight="1" x14ac:dyDescent="0.2">
      <c r="A198" s="21"/>
      <c r="B198" s="18" t="s">
        <v>92</v>
      </c>
      <c r="C198" s="25">
        <v>1704.425</v>
      </c>
      <c r="D198" s="26">
        <f>C198*C$5</f>
        <v>66472.574999999997</v>
      </c>
      <c r="E198" s="11"/>
      <c r="F198" s="27">
        <v>58.27</v>
      </c>
      <c r="G198" s="31">
        <f>F198*C$5</f>
        <v>2272.5300000000002</v>
      </c>
    </row>
    <row r="199" spans="1:9" ht="12" customHeight="1" x14ac:dyDescent="0.2">
      <c r="A199" s="21"/>
      <c r="B199" s="18" t="s">
        <v>93</v>
      </c>
      <c r="C199" s="25">
        <v>1704.425</v>
      </c>
      <c r="D199" s="26">
        <f>C199*C$6</f>
        <v>66472.574999999997</v>
      </c>
      <c r="E199" s="11"/>
      <c r="F199" s="27">
        <v>58.27</v>
      </c>
      <c r="G199" s="31">
        <f>F199*C$6</f>
        <v>2272.5300000000002</v>
      </c>
    </row>
    <row r="200" spans="1:9" ht="12" customHeight="1" x14ac:dyDescent="0.2">
      <c r="A200" s="21"/>
      <c r="B200" s="18" t="s">
        <v>94</v>
      </c>
      <c r="C200" s="25">
        <v>1704.425</v>
      </c>
      <c r="D200" s="26">
        <f>C200*C$7</f>
        <v>66472.574999999997</v>
      </c>
      <c r="E200" s="11"/>
      <c r="F200" s="27">
        <v>58.27</v>
      </c>
      <c r="G200" s="31">
        <f>F200*C$7</f>
        <v>2272.5300000000002</v>
      </c>
    </row>
    <row r="201" spans="1:9" ht="12" customHeight="1" x14ac:dyDescent="0.2">
      <c r="A201" s="21"/>
      <c r="B201" s="18" t="s">
        <v>20</v>
      </c>
      <c r="C201" s="25">
        <v>1704.425</v>
      </c>
      <c r="D201" s="26">
        <f>C201*C$8</f>
        <v>64768.15</v>
      </c>
      <c r="E201" s="11"/>
      <c r="F201" s="27">
        <v>58.27</v>
      </c>
      <c r="G201" s="31">
        <f>F201*C$8</f>
        <v>2214.2600000000002</v>
      </c>
    </row>
    <row r="202" spans="1:9" ht="12" customHeight="1" x14ac:dyDescent="0.2">
      <c r="A202" s="21"/>
      <c r="B202" s="18" t="s">
        <v>18</v>
      </c>
      <c r="C202" s="25">
        <v>1704.425</v>
      </c>
      <c r="D202" s="26">
        <f>C202*C$9</f>
        <v>35792.924999999996</v>
      </c>
      <c r="E202" s="11"/>
      <c r="F202" s="27">
        <v>58.27</v>
      </c>
      <c r="G202" s="31">
        <f>F202*C$9</f>
        <v>1223.67</v>
      </c>
    </row>
    <row r="203" spans="1:9" ht="12" customHeight="1" x14ac:dyDescent="0.2">
      <c r="A203" s="21"/>
      <c r="B203" s="18" t="s">
        <v>21</v>
      </c>
      <c r="C203" s="25">
        <v>1704.425</v>
      </c>
      <c r="D203" s="26">
        <f>C203*C$10</f>
        <v>10226.549999999999</v>
      </c>
      <c r="E203" s="11"/>
      <c r="F203" s="27">
        <v>58.27</v>
      </c>
      <c r="G203" s="31">
        <f>F203*C$10</f>
        <v>349.62</v>
      </c>
    </row>
    <row r="204" spans="1:9" ht="12" customHeight="1" x14ac:dyDescent="0.2">
      <c r="A204" s="21"/>
      <c r="B204" s="18" t="s">
        <v>19</v>
      </c>
      <c r="C204" s="25">
        <v>1704.425</v>
      </c>
      <c r="D204" s="26">
        <f>C204*C$11</f>
        <v>44315.049999999996</v>
      </c>
      <c r="E204" s="11"/>
      <c r="F204" s="27">
        <v>58.27</v>
      </c>
      <c r="G204" s="31">
        <f>F204*C$11</f>
        <v>1515.02</v>
      </c>
    </row>
    <row r="205" spans="1:9" ht="12" customHeight="1" x14ac:dyDescent="0.2">
      <c r="A205" s="21"/>
      <c r="B205" s="18" t="s">
        <v>22</v>
      </c>
      <c r="C205" s="25">
        <v>1704.425</v>
      </c>
      <c r="D205" s="26">
        <f>C205*C$12</f>
        <v>8522.125</v>
      </c>
      <c r="E205" s="11"/>
      <c r="F205" s="27">
        <v>58.27</v>
      </c>
      <c r="G205" s="31">
        <f>F205*C$12</f>
        <v>291.35000000000002</v>
      </c>
    </row>
    <row r="206" spans="1:9" ht="12" customHeight="1" x14ac:dyDescent="0.2">
      <c r="A206" s="21"/>
      <c r="B206" s="18" t="s">
        <v>0</v>
      </c>
      <c r="C206" s="25">
        <v>807.35900000000004</v>
      </c>
      <c r="D206" s="26">
        <f>C206*C$13</f>
        <v>43597.385999999999</v>
      </c>
      <c r="E206" s="11"/>
      <c r="F206" s="27">
        <v>27.6</v>
      </c>
      <c r="G206" s="31">
        <f>F206*C$13</f>
        <v>1490.4</v>
      </c>
    </row>
    <row r="207" spans="1:9" ht="12" customHeight="1" x14ac:dyDescent="0.2">
      <c r="A207" s="21"/>
      <c r="B207" s="18" t="s">
        <v>1</v>
      </c>
      <c r="C207" s="25">
        <v>807.35900000000004</v>
      </c>
      <c r="D207" s="26">
        <f>C207*C$14</f>
        <v>48441.54</v>
      </c>
      <c r="E207" s="11"/>
      <c r="F207" s="27">
        <v>27.6</v>
      </c>
      <c r="G207" s="31">
        <f>F207*C$14</f>
        <v>1656</v>
      </c>
    </row>
    <row r="208" spans="1:9" ht="12" customHeight="1" x14ac:dyDescent="0.2">
      <c r="A208" s="21"/>
      <c r="B208" s="19" t="s">
        <v>9</v>
      </c>
      <c r="C208" s="28"/>
      <c r="D208" s="29">
        <f>SUM(D197:D207)</f>
        <v>521554.02599999995</v>
      </c>
      <c r="E208" s="11"/>
      <c r="F208" s="30"/>
      <c r="G208" s="32">
        <f>SUM(G197:G207)</f>
        <v>17830.440000000002</v>
      </c>
      <c r="I208" s="12"/>
    </row>
    <row r="209" spans="1:7" ht="12" customHeight="1" x14ac:dyDescent="0.2">
      <c r="A209" s="23" t="s">
        <v>6</v>
      </c>
      <c r="B209" s="79" t="s">
        <v>106</v>
      </c>
      <c r="C209" s="80"/>
      <c r="D209" s="80"/>
      <c r="E209" s="80"/>
      <c r="F209" s="80"/>
      <c r="G209" s="80"/>
    </row>
    <row r="210" spans="1:7" ht="12" customHeight="1" x14ac:dyDescent="0.2">
      <c r="A210" s="22" t="s">
        <v>7</v>
      </c>
      <c r="B210" s="79"/>
      <c r="C210" s="80"/>
      <c r="D210" s="80"/>
      <c r="E210" s="80"/>
      <c r="F210" s="80"/>
      <c r="G210" s="80"/>
    </row>
    <row r="211" spans="1:7" ht="12" customHeight="1" x14ac:dyDescent="0.2">
      <c r="A211" s="22" t="s">
        <v>15</v>
      </c>
      <c r="B211" s="13" t="s">
        <v>275</v>
      </c>
      <c r="C211" s="13"/>
      <c r="D211" s="13"/>
      <c r="E211" s="13"/>
      <c r="F211" s="13"/>
      <c r="G211" s="13"/>
    </row>
    <row r="212" spans="1:7" ht="27" customHeight="1" x14ac:dyDescent="0.2">
      <c r="A212" s="40" t="s">
        <v>116</v>
      </c>
      <c r="B212" s="81"/>
      <c r="C212" s="82"/>
      <c r="D212" s="82"/>
      <c r="E212" s="82"/>
      <c r="F212" s="82"/>
      <c r="G212" s="82"/>
    </row>
    <row r="213" spans="1:7" ht="27" customHeight="1" x14ac:dyDescent="0.2">
      <c r="A213" s="24" t="s">
        <v>3</v>
      </c>
      <c r="B213" s="79" t="s">
        <v>30</v>
      </c>
      <c r="C213" s="80"/>
      <c r="D213" s="80"/>
      <c r="E213" s="80"/>
      <c r="F213" s="80"/>
      <c r="G213" s="80"/>
    </row>
    <row r="214" spans="1:7" ht="12" customHeight="1" x14ac:dyDescent="0.2">
      <c r="A214" s="16"/>
    </row>
    <row r="215" spans="1:7" ht="12" customHeight="1" x14ac:dyDescent="0.25">
      <c r="A215" s="20" t="s">
        <v>2</v>
      </c>
      <c r="B215" s="7">
        <v>390</v>
      </c>
      <c r="C215" s="8"/>
      <c r="D215" s="8"/>
      <c r="E215" s="8"/>
      <c r="F215" s="38"/>
      <c r="G215" s="38"/>
    </row>
    <row r="216" spans="1:7" ht="12" customHeight="1" x14ac:dyDescent="0.2">
      <c r="A216" s="21" t="s">
        <v>10</v>
      </c>
      <c r="B216" s="9" t="s">
        <v>46</v>
      </c>
      <c r="C216" s="9"/>
      <c r="D216" s="9"/>
      <c r="E216" s="9"/>
      <c r="F216" s="9"/>
      <c r="G216" s="9"/>
    </row>
    <row r="217" spans="1:7" ht="12" customHeight="1" x14ac:dyDescent="0.2">
      <c r="A217" s="21"/>
      <c r="B217" s="9" t="s">
        <v>51</v>
      </c>
      <c r="C217" s="49" t="s">
        <v>11</v>
      </c>
      <c r="D217" s="50"/>
      <c r="E217" s="9"/>
      <c r="F217" s="49" t="s">
        <v>12</v>
      </c>
      <c r="G217" s="50"/>
    </row>
    <row r="218" spans="1:7" ht="12" customHeight="1" x14ac:dyDescent="0.2">
      <c r="A218" s="21"/>
      <c r="B218" s="9"/>
      <c r="C218" s="10" t="s">
        <v>4</v>
      </c>
      <c r="D218" s="10" t="s">
        <v>5</v>
      </c>
      <c r="E218" s="9"/>
      <c r="F218" s="10" t="s">
        <v>13</v>
      </c>
      <c r="G218" s="10" t="s">
        <v>14</v>
      </c>
    </row>
    <row r="219" spans="1:7" ht="12" customHeight="1" x14ac:dyDescent="0.2">
      <c r="A219" s="21"/>
      <c r="B219" s="18" t="s">
        <v>95</v>
      </c>
      <c r="C219" s="25">
        <v>4514.1139999999996</v>
      </c>
      <c r="D219" s="26">
        <f>C219*C$4</f>
        <v>176050.446</v>
      </c>
      <c r="E219" s="11"/>
      <c r="F219" s="27">
        <v>140.65</v>
      </c>
      <c r="G219" s="31">
        <f>F219*C$4</f>
        <v>5485.35</v>
      </c>
    </row>
    <row r="220" spans="1:7" ht="12" customHeight="1" x14ac:dyDescent="0.2">
      <c r="A220" s="21"/>
      <c r="B220" s="18" t="s">
        <v>92</v>
      </c>
      <c r="C220" s="25">
        <v>4514.1139999999996</v>
      </c>
      <c r="D220" s="26">
        <f>C220*C$5</f>
        <v>176050.446</v>
      </c>
      <c r="E220" s="11"/>
      <c r="F220" s="27">
        <v>140.65</v>
      </c>
      <c r="G220" s="31">
        <f>F220*C$5</f>
        <v>5485.35</v>
      </c>
    </row>
    <row r="221" spans="1:7" ht="12" customHeight="1" x14ac:dyDescent="0.2">
      <c r="A221" s="21"/>
      <c r="B221" s="18" t="s">
        <v>93</v>
      </c>
      <c r="C221" s="25">
        <v>4514.1139999999996</v>
      </c>
      <c r="D221" s="26">
        <f>C221*C$6</f>
        <v>176050.446</v>
      </c>
      <c r="E221" s="11"/>
      <c r="F221" s="27">
        <v>140.65</v>
      </c>
      <c r="G221" s="31">
        <f>F221*C$6</f>
        <v>5485.35</v>
      </c>
    </row>
    <row r="222" spans="1:7" ht="12" customHeight="1" x14ac:dyDescent="0.2">
      <c r="A222" s="21"/>
      <c r="B222" s="18" t="s">
        <v>94</v>
      </c>
      <c r="C222" s="25">
        <v>4514.1139999999996</v>
      </c>
      <c r="D222" s="26">
        <f>C222*C$7</f>
        <v>176050.446</v>
      </c>
      <c r="E222" s="11"/>
      <c r="F222" s="27">
        <v>140.65</v>
      </c>
      <c r="G222" s="31">
        <f>F222*C$7</f>
        <v>5485.35</v>
      </c>
    </row>
    <row r="223" spans="1:7" ht="12" customHeight="1" x14ac:dyDescent="0.2">
      <c r="A223" s="21"/>
      <c r="B223" s="18" t="s">
        <v>20</v>
      </c>
      <c r="C223" s="25">
        <v>4514.1139999999996</v>
      </c>
      <c r="D223" s="26">
        <f>C223*C$8</f>
        <v>171536.33199999999</v>
      </c>
      <c r="E223" s="11"/>
      <c r="F223" s="27">
        <v>140.65</v>
      </c>
      <c r="G223" s="31">
        <f>F223*C$8</f>
        <v>5344.7</v>
      </c>
    </row>
    <row r="224" spans="1:7" ht="12" customHeight="1" x14ac:dyDescent="0.2">
      <c r="A224" s="21"/>
      <c r="B224" s="18" t="s">
        <v>18</v>
      </c>
      <c r="C224" s="25">
        <v>4514.1139999999996</v>
      </c>
      <c r="D224" s="26">
        <f>C224*C$9</f>
        <v>94796.393999999986</v>
      </c>
      <c r="E224" s="11"/>
      <c r="F224" s="27">
        <v>140.65</v>
      </c>
      <c r="G224" s="31">
        <f>F224*C$9</f>
        <v>2953.65</v>
      </c>
    </row>
    <row r="225" spans="1:9" ht="12" customHeight="1" x14ac:dyDescent="0.2">
      <c r="A225" s="21"/>
      <c r="B225" s="18" t="s">
        <v>21</v>
      </c>
      <c r="C225" s="25">
        <v>4514.1139999999996</v>
      </c>
      <c r="D225" s="26">
        <f>C225*C$10</f>
        <v>27084.683999999997</v>
      </c>
      <c r="E225" s="11"/>
      <c r="F225" s="27">
        <v>140.65</v>
      </c>
      <c r="G225" s="31">
        <f>F225*C$10</f>
        <v>843.90000000000009</v>
      </c>
    </row>
    <row r="226" spans="1:9" ht="12" customHeight="1" x14ac:dyDescent="0.2">
      <c r="A226" s="21"/>
      <c r="B226" s="18" t="s">
        <v>19</v>
      </c>
      <c r="C226" s="25">
        <v>4514.1139999999996</v>
      </c>
      <c r="D226" s="26">
        <f>C226*C$11</f>
        <v>117366.96399999999</v>
      </c>
      <c r="E226" s="11"/>
      <c r="F226" s="27">
        <v>140.65</v>
      </c>
      <c r="G226" s="31">
        <f>F226*C$11</f>
        <v>3656.9</v>
      </c>
    </row>
    <row r="227" spans="1:9" ht="12" customHeight="1" x14ac:dyDescent="0.2">
      <c r="A227" s="21"/>
      <c r="B227" s="18" t="s">
        <v>22</v>
      </c>
      <c r="C227" s="25">
        <v>4514.1139999999996</v>
      </c>
      <c r="D227" s="26">
        <f>C227*C$12</f>
        <v>22570.57</v>
      </c>
      <c r="E227" s="11"/>
      <c r="F227" s="27">
        <v>140.65</v>
      </c>
      <c r="G227" s="31">
        <f>F227*C$12</f>
        <v>703.25</v>
      </c>
    </row>
    <row r="228" spans="1:9" ht="12" customHeight="1" x14ac:dyDescent="0.2">
      <c r="A228" s="21"/>
      <c r="B228" s="18" t="s">
        <v>0</v>
      </c>
      <c r="C228" s="25">
        <v>4149.9889999999996</v>
      </c>
      <c r="D228" s="26">
        <f>C228*C$13</f>
        <v>224099.40599999999</v>
      </c>
      <c r="E228" s="11"/>
      <c r="F228" s="27">
        <v>125.25</v>
      </c>
      <c r="G228" s="31">
        <f>F228*C$13</f>
        <v>6763.5</v>
      </c>
    </row>
    <row r="229" spans="1:9" ht="12" customHeight="1" x14ac:dyDescent="0.2">
      <c r="A229" s="21"/>
      <c r="B229" s="18" t="s">
        <v>1</v>
      </c>
      <c r="C229" s="25">
        <v>2723.2860000000001</v>
      </c>
      <c r="D229" s="26">
        <f>C229*C$14</f>
        <v>163397.16</v>
      </c>
      <c r="E229" s="11"/>
      <c r="F229" s="27">
        <v>82.2</v>
      </c>
      <c r="G229" s="31">
        <f>F229*C$14</f>
        <v>4932</v>
      </c>
    </row>
    <row r="230" spans="1:9" ht="12" customHeight="1" x14ac:dyDescent="0.2">
      <c r="A230" s="21"/>
      <c r="B230" s="19" t="s">
        <v>9</v>
      </c>
      <c r="C230" s="28"/>
      <c r="D230" s="29">
        <f>SUM(D219:D229)</f>
        <v>1525053.2939999998</v>
      </c>
      <c r="E230" s="11"/>
      <c r="F230" s="30"/>
      <c r="G230" s="32">
        <f>SUM(G219:G229)</f>
        <v>47139.3</v>
      </c>
      <c r="I230" s="12"/>
    </row>
    <row r="231" spans="1:9" ht="12" customHeight="1" x14ac:dyDescent="0.2">
      <c r="A231" s="23" t="s">
        <v>6</v>
      </c>
      <c r="B231" s="79" t="s">
        <v>106</v>
      </c>
      <c r="C231" s="80"/>
      <c r="D231" s="80"/>
      <c r="E231" s="80"/>
      <c r="F231" s="80"/>
      <c r="G231" s="80"/>
    </row>
    <row r="232" spans="1:9" ht="12" customHeight="1" x14ac:dyDescent="0.2">
      <c r="A232" s="22" t="s">
        <v>7</v>
      </c>
      <c r="B232" s="51"/>
      <c r="C232" s="52"/>
      <c r="D232" s="52"/>
      <c r="E232" s="52"/>
      <c r="F232" s="52"/>
      <c r="G232" s="52"/>
    </row>
    <row r="233" spans="1:9" ht="27" customHeight="1" x14ac:dyDescent="0.2">
      <c r="A233" s="23" t="s">
        <v>15</v>
      </c>
      <c r="B233" s="78" t="s">
        <v>290</v>
      </c>
      <c r="C233" s="78"/>
      <c r="D233" s="78"/>
      <c r="E233" s="78"/>
      <c r="F233" s="78"/>
      <c r="G233" s="78"/>
    </row>
    <row r="234" spans="1:9" ht="27" customHeight="1" x14ac:dyDescent="0.2">
      <c r="A234" s="40" t="s">
        <v>116</v>
      </c>
      <c r="B234" s="81" t="s">
        <v>118</v>
      </c>
      <c r="C234" s="82"/>
      <c r="D234" s="82"/>
      <c r="E234" s="82"/>
      <c r="F234" s="82"/>
      <c r="G234" s="82"/>
    </row>
    <row r="235" spans="1:9" ht="27" customHeight="1" x14ac:dyDescent="0.2">
      <c r="A235" s="24" t="s">
        <v>3</v>
      </c>
      <c r="B235" s="79" t="s">
        <v>30</v>
      </c>
      <c r="C235" s="80"/>
      <c r="D235" s="80"/>
      <c r="E235" s="80"/>
      <c r="F235" s="80"/>
      <c r="G235" s="80"/>
    </row>
    <row r="236" spans="1:9" ht="12" customHeight="1" x14ac:dyDescent="0.2">
      <c r="A236" s="16"/>
    </row>
    <row r="237" spans="1:9" ht="12" customHeight="1" x14ac:dyDescent="0.25">
      <c r="A237" s="20" t="s">
        <v>2</v>
      </c>
      <c r="B237" s="7" t="s">
        <v>206</v>
      </c>
      <c r="C237" s="8"/>
      <c r="D237" s="8"/>
      <c r="E237" s="8"/>
      <c r="F237" s="38"/>
      <c r="G237" s="38"/>
    </row>
    <row r="238" spans="1:9" ht="12" customHeight="1" x14ac:dyDescent="0.2">
      <c r="A238" s="21" t="s">
        <v>10</v>
      </c>
      <c r="B238" s="9" t="s">
        <v>46</v>
      </c>
      <c r="C238" s="9"/>
      <c r="D238" s="9"/>
      <c r="E238" s="9"/>
      <c r="F238" s="9"/>
      <c r="G238" s="9"/>
    </row>
    <row r="239" spans="1:9" ht="12" customHeight="1" x14ac:dyDescent="0.2">
      <c r="A239" s="21"/>
      <c r="B239" s="9"/>
      <c r="C239" s="49" t="s">
        <v>11</v>
      </c>
      <c r="D239" s="50"/>
      <c r="E239" s="9"/>
      <c r="F239" s="49" t="s">
        <v>12</v>
      </c>
      <c r="G239" s="50"/>
    </row>
    <row r="240" spans="1:9" ht="12" customHeight="1" x14ac:dyDescent="0.2">
      <c r="A240" s="21"/>
      <c r="B240" s="9"/>
      <c r="C240" s="10" t="s">
        <v>4</v>
      </c>
      <c r="D240" s="10" t="s">
        <v>5</v>
      </c>
      <c r="E240" s="9"/>
      <c r="F240" s="10" t="s">
        <v>13</v>
      </c>
      <c r="G240" s="10" t="s">
        <v>14</v>
      </c>
    </row>
    <row r="241" spans="1:7" ht="12" customHeight="1" x14ac:dyDescent="0.2">
      <c r="A241" s="21"/>
      <c r="B241" s="18" t="s">
        <v>95</v>
      </c>
      <c r="C241" s="25">
        <v>1236.258</v>
      </c>
      <c r="D241" s="26">
        <f>C241*C$4</f>
        <v>48214.061999999998</v>
      </c>
      <c r="E241" s="11"/>
      <c r="F241" s="27">
        <v>38.200000000000003</v>
      </c>
      <c r="G241" s="31">
        <f>F241*C$4</f>
        <v>1489.8000000000002</v>
      </c>
    </row>
    <row r="242" spans="1:7" ht="12" customHeight="1" x14ac:dyDescent="0.2">
      <c r="A242" s="21"/>
      <c r="B242" s="18" t="s">
        <v>92</v>
      </c>
      <c r="C242" s="25">
        <v>1236.258</v>
      </c>
      <c r="D242" s="26">
        <f>C242*C$5</f>
        <v>48214.061999999998</v>
      </c>
      <c r="E242" s="11"/>
      <c r="F242" s="27">
        <v>38.200000000000003</v>
      </c>
      <c r="G242" s="31">
        <f>F242*C$5</f>
        <v>1489.8000000000002</v>
      </c>
    </row>
    <row r="243" spans="1:7" ht="12" customHeight="1" x14ac:dyDescent="0.2">
      <c r="A243" s="21"/>
      <c r="B243" s="18" t="s">
        <v>93</v>
      </c>
      <c r="C243" s="25">
        <v>1236.258</v>
      </c>
      <c r="D243" s="26">
        <f>C243*C$6</f>
        <v>48214.061999999998</v>
      </c>
      <c r="E243" s="11"/>
      <c r="F243" s="27">
        <v>38.200000000000003</v>
      </c>
      <c r="G243" s="31">
        <f>F243*C$6</f>
        <v>1489.8000000000002</v>
      </c>
    </row>
    <row r="244" spans="1:7" ht="12" customHeight="1" x14ac:dyDescent="0.2">
      <c r="A244" s="21"/>
      <c r="B244" s="18" t="s">
        <v>94</v>
      </c>
      <c r="C244" s="25">
        <v>1236.258</v>
      </c>
      <c r="D244" s="26">
        <f>C244*C$7</f>
        <v>48214.061999999998</v>
      </c>
      <c r="E244" s="11"/>
      <c r="F244" s="27">
        <v>38.200000000000003</v>
      </c>
      <c r="G244" s="31">
        <f>F244*C$7</f>
        <v>1489.8000000000002</v>
      </c>
    </row>
    <row r="245" spans="1:7" ht="12" customHeight="1" x14ac:dyDescent="0.2">
      <c r="A245" s="21"/>
      <c r="B245" s="18" t="s">
        <v>20</v>
      </c>
      <c r="C245" s="25">
        <v>1236.258</v>
      </c>
      <c r="D245" s="26">
        <f>C245*C$8</f>
        <v>46977.804000000004</v>
      </c>
      <c r="E245" s="11"/>
      <c r="F245" s="27">
        <v>38.200000000000003</v>
      </c>
      <c r="G245" s="31">
        <f>F245*C$8</f>
        <v>1451.6000000000001</v>
      </c>
    </row>
    <row r="246" spans="1:7" ht="12" customHeight="1" x14ac:dyDescent="0.2">
      <c r="A246" s="21"/>
      <c r="B246" s="18" t="s">
        <v>18</v>
      </c>
      <c r="C246" s="25">
        <v>1236.258</v>
      </c>
      <c r="D246" s="26">
        <f>C246*C$9</f>
        <v>25961.418000000001</v>
      </c>
      <c r="E246" s="11"/>
      <c r="F246" s="27">
        <v>38.200000000000003</v>
      </c>
      <c r="G246" s="31">
        <f>F246*C$9</f>
        <v>802.2</v>
      </c>
    </row>
    <row r="247" spans="1:7" ht="12" customHeight="1" x14ac:dyDescent="0.2">
      <c r="A247" s="21"/>
      <c r="B247" s="18" t="s">
        <v>21</v>
      </c>
      <c r="C247" s="25">
        <v>1236.258</v>
      </c>
      <c r="D247" s="26">
        <f>C247*C$10</f>
        <v>7417.5480000000007</v>
      </c>
      <c r="E247" s="11"/>
      <c r="F247" s="27">
        <v>38.200000000000003</v>
      </c>
      <c r="G247" s="31">
        <f>F247*C$10</f>
        <v>229.20000000000002</v>
      </c>
    </row>
    <row r="248" spans="1:7" ht="12" customHeight="1" x14ac:dyDescent="0.2">
      <c r="A248" s="21"/>
      <c r="B248" s="18" t="s">
        <v>19</v>
      </c>
      <c r="C248" s="25">
        <v>878.42700000000002</v>
      </c>
      <c r="D248" s="26">
        <f>C248*C$11</f>
        <v>22839.101999999999</v>
      </c>
      <c r="E248" s="11"/>
      <c r="F248" s="27">
        <v>27.17</v>
      </c>
      <c r="G248" s="31">
        <f>F248*C$11</f>
        <v>706.42000000000007</v>
      </c>
    </row>
    <row r="249" spans="1:7" ht="12" customHeight="1" x14ac:dyDescent="0.2">
      <c r="A249" s="21"/>
      <c r="B249" s="18" t="s">
        <v>22</v>
      </c>
      <c r="C249" s="25">
        <v>878.42700000000002</v>
      </c>
      <c r="D249" s="26">
        <f>C249*C$12</f>
        <v>4392.1350000000002</v>
      </c>
      <c r="E249" s="11"/>
      <c r="F249" s="27">
        <v>27.17</v>
      </c>
      <c r="G249" s="31">
        <f>F249*C$12</f>
        <v>135.85000000000002</v>
      </c>
    </row>
    <row r="250" spans="1:7" ht="12" customHeight="1" x14ac:dyDescent="0.2">
      <c r="A250" s="21"/>
      <c r="B250" s="18" t="s">
        <v>0</v>
      </c>
      <c r="C250" s="25">
        <v>0</v>
      </c>
      <c r="D250" s="26">
        <f>C250*C$13</f>
        <v>0</v>
      </c>
      <c r="E250" s="11"/>
      <c r="F250" s="27">
        <v>0</v>
      </c>
      <c r="G250" s="31">
        <f>F250*C$13</f>
        <v>0</v>
      </c>
    </row>
    <row r="251" spans="1:7" ht="12" customHeight="1" x14ac:dyDescent="0.2">
      <c r="A251" s="21"/>
      <c r="B251" s="18" t="s">
        <v>1</v>
      </c>
      <c r="C251" s="25">
        <v>0</v>
      </c>
      <c r="D251" s="26">
        <f>C251*C$14</f>
        <v>0</v>
      </c>
      <c r="E251" s="11"/>
      <c r="F251" s="27">
        <v>0</v>
      </c>
      <c r="G251" s="31">
        <f>F251*C$14</f>
        <v>0</v>
      </c>
    </row>
    <row r="252" spans="1:7" ht="12" customHeight="1" x14ac:dyDescent="0.2">
      <c r="A252" s="21"/>
      <c r="B252" s="19" t="s">
        <v>9</v>
      </c>
      <c r="C252" s="28"/>
      <c r="D252" s="29">
        <f>SUM(D241:D251)</f>
        <v>300444.255</v>
      </c>
      <c r="E252" s="11"/>
      <c r="F252" s="30"/>
      <c r="G252" s="32">
        <f>SUM(G241:G251)</f>
        <v>9284.470000000003</v>
      </c>
    </row>
    <row r="253" spans="1:7" ht="12" customHeight="1" x14ac:dyDescent="0.2">
      <c r="A253" s="23" t="s">
        <v>6</v>
      </c>
      <c r="B253" s="79" t="s">
        <v>106</v>
      </c>
      <c r="C253" s="80"/>
      <c r="D253" s="80"/>
      <c r="E253" s="80"/>
      <c r="F253" s="80"/>
      <c r="G253" s="80"/>
    </row>
    <row r="254" spans="1:7" ht="12" customHeight="1" x14ac:dyDescent="0.2">
      <c r="A254" s="22" t="s">
        <v>7</v>
      </c>
      <c r="B254" s="51"/>
      <c r="C254" s="52"/>
      <c r="D254" s="52"/>
      <c r="E254" s="52"/>
      <c r="F254" s="52"/>
      <c r="G254" s="52"/>
    </row>
    <row r="255" spans="1:7" ht="12" customHeight="1" x14ac:dyDescent="0.2">
      <c r="A255" s="22" t="s">
        <v>15</v>
      </c>
      <c r="B255" s="13" t="s">
        <v>276</v>
      </c>
      <c r="C255" s="13"/>
      <c r="D255" s="13"/>
      <c r="E255" s="13"/>
      <c r="F255" s="13"/>
      <c r="G255" s="13"/>
    </row>
    <row r="256" spans="1:7" ht="25.5" x14ac:dyDescent="0.2">
      <c r="A256" s="40" t="s">
        <v>116</v>
      </c>
      <c r="B256" s="81" t="s">
        <v>118</v>
      </c>
      <c r="C256" s="82"/>
      <c r="D256" s="82"/>
      <c r="E256" s="82"/>
      <c r="F256" s="82"/>
      <c r="G256" s="82"/>
    </row>
    <row r="257" spans="1:7" ht="12" customHeight="1" x14ac:dyDescent="0.2">
      <c r="A257" s="24" t="s">
        <v>3</v>
      </c>
      <c r="B257" s="79" t="s">
        <v>30</v>
      </c>
      <c r="C257" s="80"/>
      <c r="D257" s="80"/>
      <c r="E257" s="80"/>
      <c r="F257" s="80"/>
      <c r="G257" s="80"/>
    </row>
    <row r="258" spans="1:7" ht="12" customHeight="1" x14ac:dyDescent="0.2">
      <c r="A258" s="16"/>
    </row>
    <row r="259" spans="1:7" ht="12" customHeight="1" x14ac:dyDescent="0.25">
      <c r="A259" s="20" t="s">
        <v>2</v>
      </c>
      <c r="B259" s="7">
        <v>395</v>
      </c>
      <c r="C259" s="8"/>
      <c r="D259" s="8"/>
      <c r="E259" s="8"/>
      <c r="F259" s="38"/>
      <c r="G259" s="38"/>
    </row>
    <row r="260" spans="1:7" ht="12" customHeight="1" x14ac:dyDescent="0.2">
      <c r="A260" s="21" t="s">
        <v>10</v>
      </c>
      <c r="B260" s="9" t="s">
        <v>277</v>
      </c>
      <c r="C260" s="9"/>
      <c r="D260" s="9"/>
      <c r="E260" s="9"/>
      <c r="F260" s="9"/>
      <c r="G260" s="9"/>
    </row>
    <row r="261" spans="1:7" ht="12" customHeight="1" x14ac:dyDescent="0.2">
      <c r="A261" s="21"/>
      <c r="B261" s="9"/>
      <c r="C261" s="49" t="s">
        <v>11</v>
      </c>
      <c r="D261" s="50"/>
      <c r="E261" s="9"/>
      <c r="F261" s="49" t="s">
        <v>12</v>
      </c>
      <c r="G261" s="50"/>
    </row>
    <row r="262" spans="1:7" ht="12" customHeight="1" x14ac:dyDescent="0.2">
      <c r="A262" s="21"/>
      <c r="B262" s="9"/>
      <c r="C262" s="10" t="s">
        <v>4</v>
      </c>
      <c r="D262" s="10" t="s">
        <v>5</v>
      </c>
      <c r="E262" s="9"/>
      <c r="F262" s="10" t="s">
        <v>13</v>
      </c>
      <c r="G262" s="10" t="s">
        <v>14</v>
      </c>
    </row>
    <row r="263" spans="1:7" ht="12" customHeight="1" x14ac:dyDescent="0.2">
      <c r="A263" s="21"/>
      <c r="B263" s="18" t="s">
        <v>95</v>
      </c>
      <c r="C263" s="25">
        <v>388.71100000000001</v>
      </c>
      <c r="D263" s="26">
        <f>C263*C$4</f>
        <v>15159.729000000001</v>
      </c>
      <c r="E263" s="11"/>
      <c r="F263" s="27">
        <v>16.82</v>
      </c>
      <c r="G263" s="31">
        <f>F263*C$4</f>
        <v>655.98</v>
      </c>
    </row>
    <row r="264" spans="1:7" ht="12" customHeight="1" x14ac:dyDescent="0.2">
      <c r="A264" s="21"/>
      <c r="B264" s="18" t="s">
        <v>92</v>
      </c>
      <c r="C264" s="25">
        <v>388.71100000000001</v>
      </c>
      <c r="D264" s="26">
        <f>C264*C$5</f>
        <v>15159.729000000001</v>
      </c>
      <c r="E264" s="11"/>
      <c r="F264" s="27">
        <v>16.82</v>
      </c>
      <c r="G264" s="31">
        <f>F264*C$5</f>
        <v>655.98</v>
      </c>
    </row>
    <row r="265" spans="1:7" ht="12" customHeight="1" x14ac:dyDescent="0.2">
      <c r="A265" s="21"/>
      <c r="B265" s="18" t="s">
        <v>93</v>
      </c>
      <c r="C265" s="25">
        <v>388.71100000000001</v>
      </c>
      <c r="D265" s="26">
        <f>C265*C$6</f>
        <v>15159.729000000001</v>
      </c>
      <c r="E265" s="11"/>
      <c r="F265" s="27">
        <v>16.82</v>
      </c>
      <c r="G265" s="31">
        <f>F265*C$6</f>
        <v>655.98</v>
      </c>
    </row>
    <row r="266" spans="1:7" ht="12" customHeight="1" x14ac:dyDescent="0.2">
      <c r="A266" s="21"/>
      <c r="B266" s="18" t="s">
        <v>94</v>
      </c>
      <c r="C266" s="25">
        <v>388.71100000000001</v>
      </c>
      <c r="D266" s="26">
        <f>C266*C$7</f>
        <v>15159.729000000001</v>
      </c>
      <c r="E266" s="11"/>
      <c r="F266" s="27">
        <v>16.82</v>
      </c>
      <c r="G266" s="31">
        <f>F266*C$7</f>
        <v>655.98</v>
      </c>
    </row>
    <row r="267" spans="1:7" ht="12" customHeight="1" x14ac:dyDescent="0.2">
      <c r="A267" s="21"/>
      <c r="B267" s="18" t="s">
        <v>20</v>
      </c>
      <c r="C267" s="25">
        <v>388.71100000000001</v>
      </c>
      <c r="D267" s="26">
        <f>C267*C$8</f>
        <v>14771.018</v>
      </c>
      <c r="E267" s="11"/>
      <c r="F267" s="27">
        <v>16.82</v>
      </c>
      <c r="G267" s="31">
        <f>F267*C$8</f>
        <v>639.16</v>
      </c>
    </row>
    <row r="268" spans="1:7" ht="12" customHeight="1" x14ac:dyDescent="0.2">
      <c r="A268" s="21"/>
      <c r="B268" s="18" t="s">
        <v>18</v>
      </c>
      <c r="C268" s="25">
        <v>388.71100000000001</v>
      </c>
      <c r="D268" s="26">
        <f>C268*C$9</f>
        <v>8162.9310000000005</v>
      </c>
      <c r="E268" s="11"/>
      <c r="F268" s="27">
        <v>16.82</v>
      </c>
      <c r="G268" s="31">
        <f>F268*C$9</f>
        <v>353.22</v>
      </c>
    </row>
    <row r="269" spans="1:7" ht="12" customHeight="1" x14ac:dyDescent="0.2">
      <c r="A269" s="21"/>
      <c r="B269" s="18" t="s">
        <v>21</v>
      </c>
      <c r="C269" s="25">
        <v>388.71100000000001</v>
      </c>
      <c r="D269" s="26">
        <f>C269*C$10</f>
        <v>2332.2660000000001</v>
      </c>
      <c r="E269" s="11"/>
      <c r="F269" s="27">
        <v>16.82</v>
      </c>
      <c r="G269" s="31">
        <f>F269*C$10</f>
        <v>100.92</v>
      </c>
    </row>
    <row r="270" spans="1:7" ht="12" customHeight="1" x14ac:dyDescent="0.2">
      <c r="A270" s="21"/>
      <c r="B270" s="18" t="s">
        <v>19</v>
      </c>
      <c r="C270" s="25">
        <v>388.71100000000001</v>
      </c>
      <c r="D270" s="26">
        <f>C270*C$11</f>
        <v>10106.486000000001</v>
      </c>
      <c r="E270" s="11"/>
      <c r="F270" s="27">
        <v>16.82</v>
      </c>
      <c r="G270" s="31">
        <f>F270*C$11</f>
        <v>437.32</v>
      </c>
    </row>
    <row r="271" spans="1:7" ht="12" customHeight="1" x14ac:dyDescent="0.2">
      <c r="A271" s="21"/>
      <c r="B271" s="18" t="s">
        <v>22</v>
      </c>
      <c r="C271" s="25">
        <v>388.71100000000001</v>
      </c>
      <c r="D271" s="26">
        <f>C271*C$12</f>
        <v>1943.5550000000001</v>
      </c>
      <c r="E271" s="11"/>
      <c r="F271" s="27">
        <v>16.82</v>
      </c>
      <c r="G271" s="31">
        <f>F271*C$12</f>
        <v>84.1</v>
      </c>
    </row>
    <row r="272" spans="1:7" ht="12" customHeight="1" x14ac:dyDescent="0.2">
      <c r="A272" s="21"/>
      <c r="B272" s="18" t="s">
        <v>0</v>
      </c>
      <c r="C272" s="25">
        <v>334.55399999999997</v>
      </c>
      <c r="D272" s="26">
        <f>C272*C$13</f>
        <v>18065.915999999997</v>
      </c>
      <c r="E272" s="11"/>
      <c r="F272" s="27">
        <v>14.38</v>
      </c>
      <c r="G272" s="31">
        <f>F272*C$13</f>
        <v>776.5200000000001</v>
      </c>
    </row>
    <row r="273" spans="1:9" ht="12" customHeight="1" x14ac:dyDescent="0.2">
      <c r="A273" s="21"/>
      <c r="B273" s="18" t="s">
        <v>1</v>
      </c>
      <c r="C273" s="25">
        <v>0</v>
      </c>
      <c r="D273" s="26">
        <f>C273*C$14</f>
        <v>0</v>
      </c>
      <c r="E273" s="11"/>
      <c r="F273" s="27">
        <v>0</v>
      </c>
      <c r="G273" s="31">
        <f>F273*C$14</f>
        <v>0</v>
      </c>
    </row>
    <row r="274" spans="1:9" ht="12" customHeight="1" x14ac:dyDescent="0.2">
      <c r="A274" s="21"/>
      <c r="B274" s="19" t="s">
        <v>9</v>
      </c>
      <c r="C274" s="28"/>
      <c r="D274" s="29">
        <f>SUM(D263:D273)</f>
        <v>116021.088</v>
      </c>
      <c r="E274" s="11"/>
      <c r="F274" s="30"/>
      <c r="G274" s="32">
        <f>SUM(G263:G273)</f>
        <v>5015.1600000000008</v>
      </c>
      <c r="I274" s="12"/>
    </row>
    <row r="275" spans="1:9" ht="12.75" customHeight="1" x14ac:dyDescent="0.2">
      <c r="A275" s="23" t="s">
        <v>6</v>
      </c>
      <c r="B275" s="79" t="s">
        <v>122</v>
      </c>
      <c r="C275" s="80"/>
      <c r="D275" s="80"/>
      <c r="E275" s="80"/>
      <c r="F275" s="80"/>
      <c r="G275" s="80"/>
    </row>
    <row r="276" spans="1:9" ht="12" customHeight="1" x14ac:dyDescent="0.2">
      <c r="A276" s="22" t="s">
        <v>7</v>
      </c>
      <c r="B276" s="51"/>
      <c r="C276" s="52"/>
      <c r="D276" s="52"/>
      <c r="E276" s="52"/>
      <c r="F276" s="52"/>
      <c r="G276" s="52"/>
    </row>
    <row r="277" spans="1:9" ht="12" customHeight="1" x14ac:dyDescent="0.2">
      <c r="A277" s="22" t="s">
        <v>15</v>
      </c>
      <c r="B277" s="13" t="s">
        <v>278</v>
      </c>
      <c r="C277" s="13"/>
      <c r="D277" s="13"/>
      <c r="E277" s="13"/>
      <c r="F277" s="13"/>
      <c r="G277" s="13"/>
    </row>
    <row r="278" spans="1:9" ht="27" customHeight="1" x14ac:dyDescent="0.2">
      <c r="A278" s="40" t="s">
        <v>116</v>
      </c>
      <c r="B278" s="81"/>
      <c r="C278" s="82"/>
      <c r="D278" s="82"/>
      <c r="E278" s="82"/>
      <c r="F278" s="82"/>
      <c r="G278" s="82"/>
    </row>
    <row r="279" spans="1:9" ht="27" customHeight="1" x14ac:dyDescent="0.2">
      <c r="A279" s="24" t="s">
        <v>3</v>
      </c>
      <c r="B279" s="78" t="s">
        <v>108</v>
      </c>
      <c r="C279" s="78"/>
      <c r="D279" s="78"/>
      <c r="E279" s="78"/>
      <c r="F279" s="78"/>
      <c r="G279" s="78"/>
    </row>
    <row r="280" spans="1:9" ht="12" customHeight="1" x14ac:dyDescent="0.2">
      <c r="A280" s="16"/>
    </row>
    <row r="281" spans="1:9" ht="12" customHeight="1" x14ac:dyDescent="0.25">
      <c r="A281" s="20" t="s">
        <v>2</v>
      </c>
      <c r="B281" s="7">
        <v>396</v>
      </c>
      <c r="C281" s="8"/>
      <c r="D281" s="8"/>
      <c r="E281" s="8"/>
      <c r="F281" s="38"/>
      <c r="G281" s="38"/>
    </row>
    <row r="282" spans="1:9" ht="12" customHeight="1" x14ac:dyDescent="0.2">
      <c r="A282" s="21" t="s">
        <v>10</v>
      </c>
      <c r="B282" s="9" t="s">
        <v>279</v>
      </c>
      <c r="C282" s="9"/>
      <c r="D282" s="9"/>
      <c r="E282" s="9"/>
      <c r="F282" s="9"/>
      <c r="G282" s="9"/>
    </row>
    <row r="283" spans="1:9" ht="12" customHeight="1" x14ac:dyDescent="0.2">
      <c r="A283" s="21"/>
      <c r="B283" s="9"/>
      <c r="C283" s="49" t="s">
        <v>11</v>
      </c>
      <c r="D283" s="50"/>
      <c r="E283" s="9"/>
      <c r="F283" s="49" t="s">
        <v>12</v>
      </c>
      <c r="G283" s="50"/>
    </row>
    <row r="284" spans="1:9" ht="12" customHeight="1" x14ac:dyDescent="0.2">
      <c r="A284" s="21"/>
      <c r="B284" s="9"/>
      <c r="C284" s="10" t="s">
        <v>4</v>
      </c>
      <c r="D284" s="10" t="s">
        <v>5</v>
      </c>
      <c r="E284" s="9"/>
      <c r="F284" s="10" t="s">
        <v>13</v>
      </c>
      <c r="G284" s="10" t="s">
        <v>14</v>
      </c>
    </row>
    <row r="285" spans="1:9" ht="12" customHeight="1" x14ac:dyDescent="0.2">
      <c r="A285" s="21"/>
      <c r="B285" s="18" t="s">
        <v>95</v>
      </c>
      <c r="C285" s="25">
        <v>117.07299999999999</v>
      </c>
      <c r="D285" s="26">
        <f>C285*C$4</f>
        <v>4565.8469999999998</v>
      </c>
      <c r="E285" s="11"/>
      <c r="F285" s="27">
        <v>4.38</v>
      </c>
      <c r="G285" s="31">
        <f>F285*C$4</f>
        <v>170.82</v>
      </c>
    </row>
    <row r="286" spans="1:9" ht="12" customHeight="1" x14ac:dyDescent="0.2">
      <c r="A286" s="21"/>
      <c r="B286" s="18" t="s">
        <v>92</v>
      </c>
      <c r="C286" s="25">
        <v>117.07299999999999</v>
      </c>
      <c r="D286" s="26">
        <f>C286*C$5</f>
        <v>4565.8469999999998</v>
      </c>
      <c r="E286" s="11"/>
      <c r="F286" s="27">
        <v>4.38</v>
      </c>
      <c r="G286" s="31">
        <f>F286*C$5</f>
        <v>170.82</v>
      </c>
    </row>
    <row r="287" spans="1:9" ht="12" customHeight="1" x14ac:dyDescent="0.2">
      <c r="A287" s="21"/>
      <c r="B287" s="18" t="s">
        <v>93</v>
      </c>
      <c r="C287" s="25">
        <v>117.07299999999999</v>
      </c>
      <c r="D287" s="26">
        <f>C287*C$6</f>
        <v>4565.8469999999998</v>
      </c>
      <c r="E287" s="11"/>
      <c r="F287" s="27">
        <v>4.38</v>
      </c>
      <c r="G287" s="31">
        <f>F287*C$6</f>
        <v>170.82</v>
      </c>
    </row>
    <row r="288" spans="1:9" ht="12" customHeight="1" x14ac:dyDescent="0.2">
      <c r="A288" s="21"/>
      <c r="B288" s="18" t="s">
        <v>94</v>
      </c>
      <c r="C288" s="25">
        <v>117.07299999999999</v>
      </c>
      <c r="D288" s="26">
        <f>C288*C$7</f>
        <v>4565.8469999999998</v>
      </c>
      <c r="E288" s="11"/>
      <c r="F288" s="27">
        <v>4.38</v>
      </c>
      <c r="G288" s="31">
        <f>F288*C$7</f>
        <v>170.82</v>
      </c>
    </row>
    <row r="289" spans="1:9" ht="12" customHeight="1" x14ac:dyDescent="0.2">
      <c r="A289" s="21"/>
      <c r="B289" s="18" t="s">
        <v>20</v>
      </c>
      <c r="C289" s="25">
        <v>117.07299999999999</v>
      </c>
      <c r="D289" s="26">
        <f>C289*C$8</f>
        <v>4448.7739999999994</v>
      </c>
      <c r="E289" s="11"/>
      <c r="F289" s="27">
        <v>4.38</v>
      </c>
      <c r="G289" s="31">
        <f>F289*C$8</f>
        <v>166.44</v>
      </c>
    </row>
    <row r="290" spans="1:9" ht="12" customHeight="1" x14ac:dyDescent="0.2">
      <c r="A290" s="21"/>
      <c r="B290" s="18" t="s">
        <v>18</v>
      </c>
      <c r="C290" s="25">
        <v>117.07299999999999</v>
      </c>
      <c r="D290" s="26">
        <f>C290*C$9</f>
        <v>2458.5329999999999</v>
      </c>
      <c r="E290" s="11"/>
      <c r="F290" s="27">
        <v>4.38</v>
      </c>
      <c r="G290" s="31">
        <f>F290*C$9</f>
        <v>91.98</v>
      </c>
    </row>
    <row r="291" spans="1:9" ht="12" customHeight="1" x14ac:dyDescent="0.2">
      <c r="A291" s="21"/>
      <c r="B291" s="18" t="s">
        <v>21</v>
      </c>
      <c r="C291" s="25">
        <v>117.07299999999999</v>
      </c>
      <c r="D291" s="26">
        <f>C291*C$10</f>
        <v>702.43799999999999</v>
      </c>
      <c r="E291" s="11"/>
      <c r="F291" s="27">
        <v>4.38</v>
      </c>
      <c r="G291" s="31">
        <f>F291*C$10</f>
        <v>26.28</v>
      </c>
    </row>
    <row r="292" spans="1:9" ht="12" customHeight="1" x14ac:dyDescent="0.2">
      <c r="A292" s="21"/>
      <c r="B292" s="18" t="s">
        <v>19</v>
      </c>
      <c r="C292" s="25">
        <v>117.07299999999999</v>
      </c>
      <c r="D292" s="26">
        <f>C292*C$11</f>
        <v>3043.8979999999997</v>
      </c>
      <c r="E292" s="11"/>
      <c r="F292" s="27">
        <v>4.38</v>
      </c>
      <c r="G292" s="31">
        <f>F292*C$11</f>
        <v>113.88</v>
      </c>
    </row>
    <row r="293" spans="1:9" ht="12" customHeight="1" x14ac:dyDescent="0.2">
      <c r="A293" s="21"/>
      <c r="B293" s="18" t="s">
        <v>22</v>
      </c>
      <c r="C293" s="25">
        <v>117.07299999999999</v>
      </c>
      <c r="D293" s="26">
        <f>C293*C$12</f>
        <v>585.36500000000001</v>
      </c>
      <c r="E293" s="11"/>
      <c r="F293" s="27">
        <v>4.38</v>
      </c>
      <c r="G293" s="31">
        <f>F293*C$12</f>
        <v>21.9</v>
      </c>
    </row>
    <row r="294" spans="1:9" ht="12" customHeight="1" x14ac:dyDescent="0.2">
      <c r="A294" s="21"/>
      <c r="B294" s="18" t="s">
        <v>0</v>
      </c>
      <c r="C294" s="25">
        <v>0</v>
      </c>
      <c r="D294" s="26">
        <f>C294*C$13</f>
        <v>0</v>
      </c>
      <c r="E294" s="11"/>
      <c r="F294" s="27">
        <v>0</v>
      </c>
      <c r="G294" s="31">
        <f>F294*C$13</f>
        <v>0</v>
      </c>
    </row>
    <row r="295" spans="1:9" ht="12" customHeight="1" x14ac:dyDescent="0.2">
      <c r="A295" s="21"/>
      <c r="B295" s="18" t="s">
        <v>1</v>
      </c>
      <c r="C295" s="25">
        <v>0</v>
      </c>
      <c r="D295" s="26">
        <f>C295*C$14</f>
        <v>0</v>
      </c>
      <c r="E295" s="11"/>
      <c r="F295" s="27">
        <v>0</v>
      </c>
      <c r="G295" s="31">
        <f>F295*C$14</f>
        <v>0</v>
      </c>
    </row>
    <row r="296" spans="1:9" ht="12" customHeight="1" x14ac:dyDescent="0.2">
      <c r="A296" s="21"/>
      <c r="B296" s="19" t="s">
        <v>9</v>
      </c>
      <c r="C296" s="28"/>
      <c r="D296" s="29">
        <f>SUM(D285:D295)</f>
        <v>29502.395999999997</v>
      </c>
      <c r="E296" s="11"/>
      <c r="F296" s="30"/>
      <c r="G296" s="32">
        <f>SUM(G285:G295)</f>
        <v>1103.7600000000002</v>
      </c>
      <c r="I296" s="12"/>
    </row>
    <row r="297" spans="1:9" ht="12.75" customHeight="1" x14ac:dyDescent="0.2">
      <c r="A297" s="23" t="s">
        <v>6</v>
      </c>
      <c r="B297" s="79" t="s">
        <v>122</v>
      </c>
      <c r="C297" s="80"/>
      <c r="D297" s="80"/>
      <c r="E297" s="80"/>
      <c r="F297" s="80"/>
      <c r="G297" s="80"/>
    </row>
    <row r="298" spans="1:9" ht="12" customHeight="1" x14ac:dyDescent="0.2">
      <c r="A298" s="22" t="s">
        <v>7</v>
      </c>
      <c r="B298" s="51"/>
      <c r="C298" s="52"/>
      <c r="D298" s="52"/>
      <c r="E298" s="52"/>
      <c r="F298" s="52"/>
      <c r="G298" s="52"/>
    </row>
    <row r="299" spans="1:9" ht="12" customHeight="1" x14ac:dyDescent="0.2">
      <c r="A299" s="22" t="s">
        <v>15</v>
      </c>
      <c r="B299" s="13"/>
      <c r="C299" s="13"/>
      <c r="D299" s="13"/>
      <c r="E299" s="13"/>
      <c r="F299" s="13"/>
      <c r="G299" s="13"/>
    </row>
    <row r="300" spans="1:9" ht="27" customHeight="1" x14ac:dyDescent="0.2">
      <c r="A300" s="40" t="s">
        <v>116</v>
      </c>
      <c r="B300" s="81"/>
      <c r="C300" s="82"/>
      <c r="D300" s="82"/>
      <c r="E300" s="82"/>
      <c r="F300" s="82"/>
      <c r="G300" s="82"/>
    </row>
    <row r="301" spans="1:9" ht="27" customHeight="1" x14ac:dyDescent="0.2">
      <c r="A301" s="24" t="s">
        <v>3</v>
      </c>
      <c r="B301" s="78" t="s">
        <v>108</v>
      </c>
      <c r="C301" s="78"/>
      <c r="D301" s="78"/>
      <c r="E301" s="78"/>
      <c r="F301" s="78"/>
      <c r="G301" s="78"/>
    </row>
    <row r="302" spans="1:9" ht="12" customHeight="1" x14ac:dyDescent="0.2">
      <c r="A302" s="16"/>
    </row>
    <row r="303" spans="1:9" ht="12" customHeight="1" x14ac:dyDescent="0.25">
      <c r="A303" s="20" t="s">
        <v>2</v>
      </c>
      <c r="B303" s="7">
        <v>397</v>
      </c>
      <c r="C303" s="8"/>
      <c r="D303" s="8"/>
      <c r="E303" s="8"/>
      <c r="F303" s="38"/>
      <c r="G303" s="38"/>
    </row>
    <row r="304" spans="1:9" ht="12" customHeight="1" x14ac:dyDescent="0.2">
      <c r="A304" s="21" t="s">
        <v>10</v>
      </c>
      <c r="B304" s="9" t="s">
        <v>280</v>
      </c>
      <c r="C304" s="9"/>
      <c r="D304" s="9"/>
      <c r="E304" s="9"/>
      <c r="F304" s="9"/>
      <c r="G304" s="9"/>
    </row>
    <row r="305" spans="1:9" ht="12" customHeight="1" x14ac:dyDescent="0.2">
      <c r="A305" s="21"/>
      <c r="B305" s="9"/>
      <c r="C305" s="49" t="s">
        <v>11</v>
      </c>
      <c r="D305" s="50"/>
      <c r="E305" s="9"/>
      <c r="F305" s="49" t="s">
        <v>12</v>
      </c>
      <c r="G305" s="50"/>
    </row>
    <row r="306" spans="1:9" ht="12" customHeight="1" x14ac:dyDescent="0.2">
      <c r="A306" s="21"/>
      <c r="B306" s="9"/>
      <c r="C306" s="10" t="s">
        <v>4</v>
      </c>
      <c r="D306" s="10" t="s">
        <v>5</v>
      </c>
      <c r="E306" s="9"/>
      <c r="F306" s="10" t="s">
        <v>13</v>
      </c>
      <c r="G306" s="10" t="s">
        <v>14</v>
      </c>
    </row>
    <row r="307" spans="1:9" ht="12" customHeight="1" x14ac:dyDescent="0.2">
      <c r="A307" s="21"/>
      <c r="B307" s="18" t="s">
        <v>95</v>
      </c>
      <c r="C307" s="25">
        <v>80.534000000000006</v>
      </c>
      <c r="D307" s="26">
        <f>C307*C$4</f>
        <v>3140.826</v>
      </c>
      <c r="E307" s="11"/>
      <c r="F307" s="27">
        <v>3.85</v>
      </c>
      <c r="G307" s="31">
        <f>F307*C$4</f>
        <v>150.15</v>
      </c>
    </row>
    <row r="308" spans="1:9" ht="12" customHeight="1" x14ac:dyDescent="0.2">
      <c r="A308" s="21"/>
      <c r="B308" s="18" t="s">
        <v>92</v>
      </c>
      <c r="C308" s="25">
        <v>80.534000000000006</v>
      </c>
      <c r="D308" s="26">
        <f>C308*C$5</f>
        <v>3140.826</v>
      </c>
      <c r="E308" s="11"/>
      <c r="F308" s="27">
        <v>3.85</v>
      </c>
      <c r="G308" s="31">
        <f>F308*C$5</f>
        <v>150.15</v>
      </c>
    </row>
    <row r="309" spans="1:9" ht="12" customHeight="1" x14ac:dyDescent="0.2">
      <c r="A309" s="21"/>
      <c r="B309" s="18" t="s">
        <v>93</v>
      </c>
      <c r="C309" s="25">
        <v>80.534000000000006</v>
      </c>
      <c r="D309" s="26">
        <f>C309*C$6</f>
        <v>3140.826</v>
      </c>
      <c r="E309" s="11"/>
      <c r="F309" s="27">
        <v>3.85</v>
      </c>
      <c r="G309" s="31">
        <f>F309*C$6</f>
        <v>150.15</v>
      </c>
    </row>
    <row r="310" spans="1:9" ht="12" customHeight="1" x14ac:dyDescent="0.2">
      <c r="A310" s="21"/>
      <c r="B310" s="18" t="s">
        <v>94</v>
      </c>
      <c r="C310" s="25">
        <v>80.534000000000006</v>
      </c>
      <c r="D310" s="26">
        <f>C310*C$7</f>
        <v>3140.826</v>
      </c>
      <c r="E310" s="11"/>
      <c r="F310" s="27">
        <v>3.85</v>
      </c>
      <c r="G310" s="31">
        <f>F310*C$7</f>
        <v>150.15</v>
      </c>
    </row>
    <row r="311" spans="1:9" ht="12" customHeight="1" x14ac:dyDescent="0.2">
      <c r="A311" s="21"/>
      <c r="B311" s="18" t="s">
        <v>20</v>
      </c>
      <c r="C311" s="25">
        <v>80.534000000000006</v>
      </c>
      <c r="D311" s="26">
        <f>C311*C$8</f>
        <v>3060.2920000000004</v>
      </c>
      <c r="E311" s="11"/>
      <c r="F311" s="27">
        <v>3.85</v>
      </c>
      <c r="G311" s="31">
        <f>F311*C$8</f>
        <v>146.30000000000001</v>
      </c>
    </row>
    <row r="312" spans="1:9" ht="12" customHeight="1" x14ac:dyDescent="0.2">
      <c r="A312" s="21"/>
      <c r="B312" s="18" t="s">
        <v>18</v>
      </c>
      <c r="C312" s="25">
        <v>80.534000000000006</v>
      </c>
      <c r="D312" s="26">
        <f>C312*C$9</f>
        <v>1691.2140000000002</v>
      </c>
      <c r="E312" s="11"/>
      <c r="F312" s="27">
        <v>3.85</v>
      </c>
      <c r="G312" s="31">
        <f>F312*C$9</f>
        <v>80.850000000000009</v>
      </c>
    </row>
    <row r="313" spans="1:9" ht="12" customHeight="1" x14ac:dyDescent="0.2">
      <c r="A313" s="21"/>
      <c r="B313" s="18" t="s">
        <v>21</v>
      </c>
      <c r="C313" s="25">
        <v>80.534000000000006</v>
      </c>
      <c r="D313" s="26">
        <f>C313*C$10</f>
        <v>483.20400000000006</v>
      </c>
      <c r="E313" s="11"/>
      <c r="F313" s="27">
        <v>3.85</v>
      </c>
      <c r="G313" s="31">
        <f>F313*C$10</f>
        <v>23.1</v>
      </c>
    </row>
    <row r="314" spans="1:9" ht="12" customHeight="1" x14ac:dyDescent="0.2">
      <c r="A314" s="21"/>
      <c r="B314" s="18" t="s">
        <v>19</v>
      </c>
      <c r="C314" s="25">
        <v>80.534000000000006</v>
      </c>
      <c r="D314" s="26">
        <f>C314*C$11</f>
        <v>2093.884</v>
      </c>
      <c r="E314" s="11"/>
      <c r="F314" s="27">
        <v>3.85</v>
      </c>
      <c r="G314" s="31">
        <f>F314*C$11</f>
        <v>100.10000000000001</v>
      </c>
    </row>
    <row r="315" spans="1:9" ht="12" customHeight="1" x14ac:dyDescent="0.2">
      <c r="A315" s="21"/>
      <c r="B315" s="18" t="s">
        <v>22</v>
      </c>
      <c r="C315" s="25">
        <v>80.534000000000006</v>
      </c>
      <c r="D315" s="26">
        <f>C315*C$12</f>
        <v>402.67</v>
      </c>
      <c r="E315" s="11"/>
      <c r="F315" s="27">
        <v>3.85</v>
      </c>
      <c r="G315" s="31">
        <f>F315*C$12</f>
        <v>19.25</v>
      </c>
    </row>
    <row r="316" spans="1:9" ht="12" customHeight="1" x14ac:dyDescent="0.2">
      <c r="A316" s="21"/>
      <c r="B316" s="18" t="s">
        <v>0</v>
      </c>
      <c r="C316" s="25">
        <v>0</v>
      </c>
      <c r="D316" s="26">
        <f>C316*C$13</f>
        <v>0</v>
      </c>
      <c r="E316" s="11"/>
      <c r="F316" s="27">
        <v>0</v>
      </c>
      <c r="G316" s="31">
        <f>F316*C$13</f>
        <v>0</v>
      </c>
    </row>
    <row r="317" spans="1:9" ht="12" customHeight="1" x14ac:dyDescent="0.2">
      <c r="A317" s="21"/>
      <c r="B317" s="18" t="s">
        <v>1</v>
      </c>
      <c r="C317" s="25">
        <v>0</v>
      </c>
      <c r="D317" s="26">
        <f>C317*C$14</f>
        <v>0</v>
      </c>
      <c r="E317" s="11"/>
      <c r="F317" s="27">
        <v>0</v>
      </c>
      <c r="G317" s="31">
        <f>F317*C$14</f>
        <v>0</v>
      </c>
    </row>
    <row r="318" spans="1:9" ht="12" customHeight="1" x14ac:dyDescent="0.2">
      <c r="A318" s="21"/>
      <c r="B318" s="19" t="s">
        <v>9</v>
      </c>
      <c r="C318" s="28"/>
      <c r="D318" s="29">
        <f>SUM(D307:D317)</f>
        <v>20294.567999999999</v>
      </c>
      <c r="E318" s="11"/>
      <c r="F318" s="30"/>
      <c r="G318" s="32">
        <f>SUM(G307:G317)</f>
        <v>970.20000000000016</v>
      </c>
      <c r="I318" s="12"/>
    </row>
    <row r="319" spans="1:9" ht="12.75" customHeight="1" x14ac:dyDescent="0.2">
      <c r="A319" s="23" t="s">
        <v>6</v>
      </c>
      <c r="B319" s="79" t="s">
        <v>122</v>
      </c>
      <c r="C319" s="80"/>
      <c r="D319" s="80"/>
      <c r="E319" s="80"/>
      <c r="F319" s="80"/>
      <c r="G319" s="80"/>
    </row>
    <row r="320" spans="1:9" ht="12" customHeight="1" x14ac:dyDescent="0.2">
      <c r="A320" s="22" t="s">
        <v>7</v>
      </c>
      <c r="B320" s="51"/>
      <c r="C320" s="52"/>
      <c r="D320" s="52"/>
      <c r="E320" s="52"/>
      <c r="F320" s="52"/>
      <c r="G320" s="52"/>
    </row>
    <row r="321" spans="1:7" ht="12" customHeight="1" x14ac:dyDescent="0.2">
      <c r="A321" s="22" t="s">
        <v>15</v>
      </c>
      <c r="B321" s="13" t="s">
        <v>278</v>
      </c>
      <c r="C321" s="13"/>
      <c r="D321" s="13"/>
      <c r="E321" s="13"/>
      <c r="F321" s="13"/>
      <c r="G321" s="13"/>
    </row>
    <row r="322" spans="1:7" ht="27" customHeight="1" x14ac:dyDescent="0.2">
      <c r="A322" s="40" t="s">
        <v>116</v>
      </c>
      <c r="B322" s="81"/>
      <c r="C322" s="82"/>
      <c r="D322" s="82"/>
      <c r="E322" s="82"/>
      <c r="F322" s="82"/>
      <c r="G322" s="82"/>
    </row>
    <row r="323" spans="1:7" ht="27" customHeight="1" x14ac:dyDescent="0.2">
      <c r="A323" s="24" t="s">
        <v>3</v>
      </c>
      <c r="B323" s="78" t="s">
        <v>108</v>
      </c>
      <c r="C323" s="78"/>
      <c r="D323" s="78"/>
      <c r="E323" s="78"/>
      <c r="F323" s="78"/>
      <c r="G323" s="78"/>
    </row>
    <row r="324" spans="1:7" ht="12" customHeight="1" x14ac:dyDescent="0.2">
      <c r="A324" s="16"/>
    </row>
    <row r="325" spans="1:7" ht="12" customHeight="1" x14ac:dyDescent="0.2">
      <c r="A325" s="16"/>
    </row>
    <row r="326" spans="1:7" ht="12" customHeight="1" x14ac:dyDescent="0.2">
      <c r="A326" s="16"/>
    </row>
    <row r="327" spans="1:7" ht="12" customHeight="1" x14ac:dyDescent="0.2">
      <c r="A327" s="16"/>
    </row>
    <row r="328" spans="1:7" ht="12" customHeight="1" x14ac:dyDescent="0.2">
      <c r="A328" s="16"/>
    </row>
    <row r="329" spans="1:7" ht="12" customHeight="1" x14ac:dyDescent="0.2">
      <c r="A329" s="16"/>
    </row>
    <row r="330" spans="1:7" ht="12" customHeight="1" x14ac:dyDescent="0.2">
      <c r="A330" s="16"/>
    </row>
    <row r="331" spans="1:7" ht="12" customHeight="1" x14ac:dyDescent="0.2">
      <c r="A331" s="16"/>
    </row>
    <row r="332" spans="1:7" ht="12" customHeight="1" x14ac:dyDescent="0.2">
      <c r="A332" s="16"/>
    </row>
    <row r="333" spans="1:7" ht="12" customHeight="1" x14ac:dyDescent="0.2">
      <c r="A333" s="16"/>
    </row>
    <row r="334" spans="1:7" ht="12" customHeight="1" x14ac:dyDescent="0.2">
      <c r="A334" s="16"/>
    </row>
    <row r="335" spans="1:7" ht="12" customHeight="1" x14ac:dyDescent="0.2">
      <c r="A335" s="16"/>
    </row>
    <row r="336" spans="1:7" ht="12" customHeight="1" x14ac:dyDescent="0.2">
      <c r="A336" s="16"/>
    </row>
    <row r="337" spans="1:1" ht="12" customHeight="1" x14ac:dyDescent="0.2">
      <c r="A337" s="16"/>
    </row>
    <row r="338" spans="1:1" ht="12" customHeight="1" x14ac:dyDescent="0.2">
      <c r="A338" s="16"/>
    </row>
    <row r="339" spans="1:1" ht="12" customHeight="1" x14ac:dyDescent="0.2">
      <c r="A339" s="16"/>
    </row>
    <row r="340" spans="1:1" ht="12" customHeight="1" x14ac:dyDescent="0.2">
      <c r="A340" s="16"/>
    </row>
    <row r="341" spans="1:1" ht="12" customHeight="1" x14ac:dyDescent="0.2">
      <c r="A341" s="16"/>
    </row>
    <row r="342" spans="1:1" ht="12" customHeight="1" x14ac:dyDescent="0.2">
      <c r="A342" s="16"/>
    </row>
    <row r="343" spans="1:1" ht="12" customHeight="1" x14ac:dyDescent="0.2">
      <c r="A343" s="16"/>
    </row>
    <row r="344" spans="1:1" ht="12" customHeight="1" x14ac:dyDescent="0.2">
      <c r="A344" s="16"/>
    </row>
    <row r="345" spans="1:1" ht="12" customHeight="1" x14ac:dyDescent="0.2">
      <c r="A345" s="16"/>
    </row>
    <row r="346" spans="1:1" ht="12" customHeight="1" x14ac:dyDescent="0.2">
      <c r="A346" s="16"/>
    </row>
    <row r="347" spans="1:1" ht="12" customHeight="1" x14ac:dyDescent="0.2">
      <c r="A347" s="16"/>
    </row>
    <row r="348" spans="1:1" ht="12" customHeight="1" x14ac:dyDescent="0.2">
      <c r="A348" s="16"/>
    </row>
    <row r="349" spans="1:1" ht="12" customHeight="1" x14ac:dyDescent="0.2">
      <c r="A349" s="16"/>
    </row>
    <row r="350" spans="1:1" ht="12" customHeight="1" x14ac:dyDescent="0.2">
      <c r="A350" s="16"/>
    </row>
    <row r="351" spans="1:1" ht="12" customHeight="1" x14ac:dyDescent="0.2">
      <c r="A351" s="16"/>
    </row>
    <row r="352" spans="1:1" ht="12" customHeight="1" x14ac:dyDescent="0.2">
      <c r="A352" s="16"/>
    </row>
    <row r="353" spans="1:1" ht="12" customHeight="1" x14ac:dyDescent="0.2">
      <c r="A353" s="16"/>
    </row>
    <row r="354" spans="1:1" ht="12" customHeight="1" x14ac:dyDescent="0.2">
      <c r="A354" s="16"/>
    </row>
    <row r="355" spans="1:1" ht="12" customHeight="1" x14ac:dyDescent="0.2">
      <c r="A355" s="16"/>
    </row>
    <row r="356" spans="1:1" ht="12" customHeight="1" x14ac:dyDescent="0.2">
      <c r="A356" s="16"/>
    </row>
    <row r="357" spans="1:1" ht="12" customHeight="1" x14ac:dyDescent="0.2">
      <c r="A357" s="16"/>
    </row>
    <row r="358" spans="1:1" ht="12" customHeight="1" x14ac:dyDescent="0.2">
      <c r="A358" s="16"/>
    </row>
    <row r="359" spans="1:1" ht="12" customHeight="1" x14ac:dyDescent="0.2">
      <c r="A359" s="16"/>
    </row>
    <row r="360" spans="1:1" ht="12" customHeight="1" x14ac:dyDescent="0.2">
      <c r="A360" s="16"/>
    </row>
    <row r="361" spans="1:1" ht="12" customHeight="1" x14ac:dyDescent="0.2">
      <c r="A361" s="16"/>
    </row>
    <row r="362" spans="1:1" ht="12" customHeight="1" x14ac:dyDescent="0.2">
      <c r="A362" s="16"/>
    </row>
    <row r="363" spans="1:1" ht="12" customHeight="1" x14ac:dyDescent="0.2">
      <c r="A363" s="16"/>
    </row>
    <row r="364" spans="1:1" ht="12" customHeight="1" x14ac:dyDescent="0.2">
      <c r="A364" s="16"/>
    </row>
    <row r="365" spans="1:1" ht="12" customHeight="1" x14ac:dyDescent="0.2">
      <c r="A365" s="16"/>
    </row>
    <row r="366" spans="1:1" ht="12" customHeight="1" x14ac:dyDescent="0.2">
      <c r="A366" s="16"/>
    </row>
    <row r="367" spans="1:1" ht="12" customHeight="1" x14ac:dyDescent="0.2">
      <c r="A367" s="16"/>
    </row>
    <row r="368" spans="1:1" ht="12" customHeight="1" x14ac:dyDescent="0.2">
      <c r="A368" s="16"/>
    </row>
    <row r="369" spans="1:1" ht="12" customHeight="1" x14ac:dyDescent="0.2">
      <c r="A369" s="16"/>
    </row>
    <row r="370" spans="1:1" ht="12" customHeight="1" x14ac:dyDescent="0.2">
      <c r="A370" s="16"/>
    </row>
    <row r="371" spans="1:1" ht="12" customHeight="1" x14ac:dyDescent="0.2">
      <c r="A371" s="16"/>
    </row>
    <row r="372" spans="1:1" ht="12" customHeight="1" x14ac:dyDescent="0.2">
      <c r="A372" s="16"/>
    </row>
    <row r="373" spans="1:1" ht="12" customHeight="1" x14ac:dyDescent="0.2">
      <c r="A373" s="16"/>
    </row>
    <row r="374" spans="1:1" ht="12" customHeight="1" x14ac:dyDescent="0.2">
      <c r="A374" s="16"/>
    </row>
    <row r="375" spans="1:1" ht="12" customHeight="1" x14ac:dyDescent="0.2">
      <c r="A375" s="16"/>
    </row>
    <row r="376" spans="1:1" ht="12" customHeight="1" x14ac:dyDescent="0.2">
      <c r="A376" s="16"/>
    </row>
    <row r="377" spans="1:1" ht="12" customHeight="1" x14ac:dyDescent="0.2">
      <c r="A377" s="16"/>
    </row>
    <row r="378" spans="1:1" ht="12" customHeight="1" x14ac:dyDescent="0.2">
      <c r="A378" s="16"/>
    </row>
    <row r="379" spans="1:1" ht="12" customHeight="1" x14ac:dyDescent="0.2">
      <c r="A379" s="16"/>
    </row>
    <row r="380" spans="1:1" ht="12" customHeight="1" x14ac:dyDescent="0.2">
      <c r="A380" s="16"/>
    </row>
    <row r="381" spans="1:1" ht="12" customHeight="1" x14ac:dyDescent="0.2">
      <c r="A381" s="16"/>
    </row>
    <row r="382" spans="1:1" ht="12" customHeight="1" x14ac:dyDescent="0.2">
      <c r="A382" s="16"/>
    </row>
    <row r="383" spans="1:1" ht="12" customHeight="1" x14ac:dyDescent="0.2">
      <c r="A383" s="16"/>
    </row>
    <row r="384" spans="1:1" ht="12" customHeight="1" x14ac:dyDescent="0.2">
      <c r="A384" s="16"/>
    </row>
    <row r="385" spans="1:1" ht="12" customHeight="1" x14ac:dyDescent="0.2">
      <c r="A385" s="16"/>
    </row>
    <row r="386" spans="1:1" ht="12" customHeight="1" x14ac:dyDescent="0.2">
      <c r="A386" s="16"/>
    </row>
    <row r="387" spans="1:1" ht="12" customHeight="1" x14ac:dyDescent="0.2">
      <c r="A387" s="16"/>
    </row>
    <row r="388" spans="1:1" ht="12" customHeight="1" x14ac:dyDescent="0.2">
      <c r="A388" s="16"/>
    </row>
    <row r="389" spans="1:1" ht="12" customHeight="1" x14ac:dyDescent="0.2">
      <c r="A389" s="16"/>
    </row>
    <row r="390" spans="1:1" ht="12" customHeight="1" x14ac:dyDescent="0.2">
      <c r="A390" s="16"/>
    </row>
    <row r="391" spans="1:1" ht="12" customHeight="1" x14ac:dyDescent="0.2">
      <c r="A391" s="16"/>
    </row>
    <row r="392" spans="1:1" ht="12" customHeight="1" x14ac:dyDescent="0.2">
      <c r="A392" s="16"/>
    </row>
    <row r="393" spans="1:1" ht="12" customHeight="1" x14ac:dyDescent="0.2">
      <c r="A393" s="16"/>
    </row>
    <row r="394" spans="1:1" ht="12" customHeight="1" x14ac:dyDescent="0.2">
      <c r="A394" s="16"/>
    </row>
    <row r="395" spans="1:1" ht="12" customHeight="1" x14ac:dyDescent="0.2">
      <c r="A395" s="16"/>
    </row>
    <row r="396" spans="1:1" ht="12" customHeight="1" x14ac:dyDescent="0.2">
      <c r="A396" s="16"/>
    </row>
    <row r="397" spans="1:1" ht="12" customHeight="1" x14ac:dyDescent="0.2">
      <c r="A397" s="16"/>
    </row>
    <row r="398" spans="1:1" ht="12" customHeight="1" x14ac:dyDescent="0.2">
      <c r="A398" s="16"/>
    </row>
    <row r="399" spans="1:1" ht="12" customHeight="1" x14ac:dyDescent="0.2">
      <c r="A399" s="16"/>
    </row>
    <row r="400" spans="1:1" ht="12" customHeight="1" x14ac:dyDescent="0.2">
      <c r="A400" s="16"/>
    </row>
    <row r="401" spans="1:1" ht="12" customHeight="1" x14ac:dyDescent="0.2">
      <c r="A401" s="16"/>
    </row>
    <row r="402" spans="1:1" ht="12" customHeight="1" x14ac:dyDescent="0.2">
      <c r="A402" s="16"/>
    </row>
    <row r="403" spans="1:1" ht="12" customHeight="1" x14ac:dyDescent="0.2">
      <c r="A403" s="16"/>
    </row>
    <row r="404" spans="1:1" ht="12" customHeight="1" x14ac:dyDescent="0.2">
      <c r="A404" s="16"/>
    </row>
    <row r="405" spans="1:1" ht="12" customHeight="1" x14ac:dyDescent="0.2">
      <c r="A405" s="16"/>
    </row>
    <row r="406" spans="1:1" ht="12" customHeight="1" x14ac:dyDescent="0.2">
      <c r="A406" s="16"/>
    </row>
    <row r="407" spans="1:1" ht="12" customHeight="1" x14ac:dyDescent="0.2">
      <c r="A407" s="16"/>
    </row>
    <row r="408" spans="1:1" ht="12" customHeight="1" x14ac:dyDescent="0.2">
      <c r="A408" s="16"/>
    </row>
    <row r="409" spans="1:1" ht="12" customHeight="1" x14ac:dyDescent="0.2">
      <c r="A409" s="16"/>
    </row>
    <row r="410" spans="1:1" ht="12" customHeight="1" x14ac:dyDescent="0.2">
      <c r="A410" s="16"/>
    </row>
    <row r="411" spans="1:1" ht="12" customHeight="1" x14ac:dyDescent="0.2">
      <c r="A411" s="16"/>
    </row>
    <row r="412" spans="1:1" ht="12" customHeight="1" x14ac:dyDescent="0.2">
      <c r="A412" s="16"/>
    </row>
    <row r="413" spans="1:1" ht="12" customHeight="1" x14ac:dyDescent="0.2">
      <c r="A413" s="16"/>
    </row>
    <row r="414" spans="1:1" ht="12" customHeight="1" x14ac:dyDescent="0.2">
      <c r="A414" s="16"/>
    </row>
    <row r="415" spans="1:1" ht="12" customHeight="1" x14ac:dyDescent="0.2">
      <c r="A415" s="16"/>
    </row>
    <row r="416" spans="1:1" ht="12" customHeight="1" x14ac:dyDescent="0.2">
      <c r="A416" s="16"/>
    </row>
    <row r="417" spans="1:1" ht="12" customHeight="1" x14ac:dyDescent="0.2">
      <c r="A417" s="16"/>
    </row>
    <row r="418" spans="1:1" ht="12" customHeight="1" x14ac:dyDescent="0.2">
      <c r="A418" s="16"/>
    </row>
    <row r="419" spans="1:1" ht="12" customHeight="1" x14ac:dyDescent="0.2">
      <c r="A419" s="16"/>
    </row>
    <row r="420" spans="1:1" ht="12" customHeight="1" x14ac:dyDescent="0.2">
      <c r="A420" s="16"/>
    </row>
    <row r="421" spans="1:1" ht="12" customHeight="1" x14ac:dyDescent="0.2">
      <c r="A421" s="16"/>
    </row>
    <row r="422" spans="1:1" ht="12" customHeight="1" x14ac:dyDescent="0.2">
      <c r="A422" s="16"/>
    </row>
    <row r="423" spans="1:1" ht="12" customHeight="1" x14ac:dyDescent="0.2">
      <c r="A423" s="16"/>
    </row>
    <row r="424" spans="1:1" ht="12" customHeight="1" x14ac:dyDescent="0.2">
      <c r="A424" s="16"/>
    </row>
    <row r="425" spans="1:1" ht="12" customHeight="1" x14ac:dyDescent="0.2">
      <c r="A425" s="16"/>
    </row>
    <row r="426" spans="1:1" ht="12" customHeight="1" x14ac:dyDescent="0.2">
      <c r="A426" s="16"/>
    </row>
    <row r="427" spans="1:1" ht="12" customHeight="1" x14ac:dyDescent="0.2">
      <c r="A427" s="16"/>
    </row>
    <row r="428" spans="1:1" ht="12" customHeight="1" x14ac:dyDescent="0.2">
      <c r="A428" s="16"/>
    </row>
    <row r="429" spans="1:1" ht="12" customHeight="1" x14ac:dyDescent="0.2">
      <c r="A429" s="16"/>
    </row>
    <row r="430" spans="1:1" ht="12" customHeight="1" x14ac:dyDescent="0.2">
      <c r="A430" s="16"/>
    </row>
    <row r="431" spans="1:1" ht="12" customHeight="1" x14ac:dyDescent="0.2">
      <c r="A431" s="16"/>
    </row>
    <row r="432" spans="1:1" ht="12" customHeight="1" x14ac:dyDescent="0.2">
      <c r="A432" s="16"/>
    </row>
    <row r="433" spans="1:1" ht="12" customHeight="1" x14ac:dyDescent="0.2">
      <c r="A433" s="16"/>
    </row>
    <row r="434" spans="1:1" ht="12" customHeight="1" x14ac:dyDescent="0.2">
      <c r="A434" s="16"/>
    </row>
    <row r="435" spans="1:1" ht="12" customHeight="1" x14ac:dyDescent="0.2">
      <c r="A435" s="16"/>
    </row>
    <row r="436" spans="1:1" ht="12" customHeight="1" x14ac:dyDescent="0.2">
      <c r="A436" s="16"/>
    </row>
    <row r="437" spans="1:1" ht="12" customHeight="1" x14ac:dyDescent="0.2">
      <c r="A437" s="16"/>
    </row>
    <row r="438" spans="1:1" ht="12" customHeight="1" x14ac:dyDescent="0.2">
      <c r="A438" s="16"/>
    </row>
    <row r="439" spans="1:1" ht="12" customHeight="1" x14ac:dyDescent="0.2">
      <c r="A439" s="16"/>
    </row>
    <row r="440" spans="1:1" ht="12" customHeight="1" x14ac:dyDescent="0.2">
      <c r="A440" s="16"/>
    </row>
    <row r="441" spans="1:1" ht="12" customHeight="1" x14ac:dyDescent="0.2">
      <c r="A441" s="16"/>
    </row>
    <row r="442" spans="1:1" ht="12" customHeight="1" x14ac:dyDescent="0.2">
      <c r="A442" s="16"/>
    </row>
    <row r="443" spans="1:1" ht="12" customHeight="1" x14ac:dyDescent="0.2">
      <c r="A443" s="16"/>
    </row>
    <row r="444" spans="1:1" ht="12" customHeight="1" x14ac:dyDescent="0.2">
      <c r="A444" s="16"/>
    </row>
    <row r="445" spans="1:1" ht="12" customHeight="1" x14ac:dyDescent="0.2">
      <c r="A445" s="16"/>
    </row>
    <row r="446" spans="1:1" ht="12" customHeight="1" x14ac:dyDescent="0.2">
      <c r="A446" s="16"/>
    </row>
    <row r="447" spans="1:1" ht="12" customHeight="1" x14ac:dyDescent="0.2">
      <c r="A447" s="16"/>
    </row>
    <row r="448" spans="1:1" ht="12" customHeight="1" x14ac:dyDescent="0.2">
      <c r="A448" s="16"/>
    </row>
    <row r="449" spans="1:1" ht="12" customHeight="1" x14ac:dyDescent="0.2">
      <c r="A449" s="16"/>
    </row>
    <row r="450" spans="1:1" ht="12" customHeight="1" x14ac:dyDescent="0.2">
      <c r="A450" s="16"/>
    </row>
    <row r="451" spans="1:1" ht="12" customHeight="1" x14ac:dyDescent="0.2">
      <c r="A451" s="16"/>
    </row>
    <row r="452" spans="1:1" ht="12" customHeight="1" x14ac:dyDescent="0.2">
      <c r="A452" s="16"/>
    </row>
    <row r="453" spans="1:1" ht="12" customHeight="1" x14ac:dyDescent="0.2">
      <c r="A453" s="16"/>
    </row>
    <row r="454" spans="1:1" ht="12" customHeight="1" x14ac:dyDescent="0.2">
      <c r="A454" s="16"/>
    </row>
    <row r="455" spans="1:1" ht="12" customHeight="1" x14ac:dyDescent="0.2">
      <c r="A455" s="16"/>
    </row>
    <row r="456" spans="1:1" ht="12" customHeight="1" x14ac:dyDescent="0.2">
      <c r="A456" s="16"/>
    </row>
    <row r="457" spans="1:1" ht="12" customHeight="1" x14ac:dyDescent="0.2">
      <c r="A457" s="16"/>
    </row>
    <row r="458" spans="1:1" ht="12" customHeight="1" x14ac:dyDescent="0.2">
      <c r="A458" s="16"/>
    </row>
    <row r="459" spans="1:1" ht="12" customHeight="1" x14ac:dyDescent="0.2">
      <c r="A459" s="16"/>
    </row>
    <row r="460" spans="1:1" ht="12" customHeight="1" x14ac:dyDescent="0.2">
      <c r="A460" s="16"/>
    </row>
    <row r="461" spans="1:1" ht="12" customHeight="1" x14ac:dyDescent="0.2">
      <c r="A461" s="16"/>
    </row>
    <row r="462" spans="1:1" ht="12" customHeight="1" x14ac:dyDescent="0.2">
      <c r="A462" s="16"/>
    </row>
    <row r="463" spans="1:1" ht="12" customHeight="1" x14ac:dyDescent="0.2">
      <c r="A463" s="16"/>
    </row>
    <row r="464" spans="1:1" ht="12" customHeight="1" x14ac:dyDescent="0.2">
      <c r="A464" s="16"/>
    </row>
    <row r="465" spans="1:1" ht="12" customHeight="1" x14ac:dyDescent="0.2">
      <c r="A465" s="16"/>
    </row>
    <row r="466" spans="1:1" ht="12" customHeight="1" x14ac:dyDescent="0.2">
      <c r="A466" s="16"/>
    </row>
    <row r="467" spans="1:1" ht="12" customHeight="1" x14ac:dyDescent="0.2">
      <c r="A467" s="16"/>
    </row>
    <row r="468" spans="1:1" ht="12" customHeight="1" x14ac:dyDescent="0.2">
      <c r="A468" s="16"/>
    </row>
    <row r="469" spans="1:1" ht="12" customHeight="1" x14ac:dyDescent="0.2">
      <c r="A469" s="16"/>
    </row>
  </sheetData>
  <mergeCells count="82">
    <mergeCell ref="F19:G19"/>
    <mergeCell ref="A3:C3"/>
    <mergeCell ref="A4:B4"/>
    <mergeCell ref="A8:B8"/>
    <mergeCell ref="A9:B9"/>
    <mergeCell ref="A10:B10"/>
    <mergeCell ref="A11:B11"/>
    <mergeCell ref="A12:B12"/>
    <mergeCell ref="A13:B13"/>
    <mergeCell ref="A14:B14"/>
    <mergeCell ref="A15:B15"/>
    <mergeCell ref="C19:D19"/>
    <mergeCell ref="B33:G33"/>
    <mergeCell ref="B34:G34"/>
    <mergeCell ref="B36:G36"/>
    <mergeCell ref="B37:G37"/>
    <mergeCell ref="C41:D41"/>
    <mergeCell ref="F41:G41"/>
    <mergeCell ref="B55:G55"/>
    <mergeCell ref="B56:G56"/>
    <mergeCell ref="B58:G58"/>
    <mergeCell ref="B59:G59"/>
    <mergeCell ref="C63:D63"/>
    <mergeCell ref="F63:G63"/>
    <mergeCell ref="B77:G77"/>
    <mergeCell ref="B78:G78"/>
    <mergeCell ref="B80:G80"/>
    <mergeCell ref="B81:G81"/>
    <mergeCell ref="C85:D85"/>
    <mergeCell ref="F85:G85"/>
    <mergeCell ref="B99:G99"/>
    <mergeCell ref="B100:G100"/>
    <mergeCell ref="B102:G102"/>
    <mergeCell ref="B103:G103"/>
    <mergeCell ref="C107:D107"/>
    <mergeCell ref="F107:G107"/>
    <mergeCell ref="B121:G121"/>
    <mergeCell ref="B122:G122"/>
    <mergeCell ref="B124:G124"/>
    <mergeCell ref="B125:G125"/>
    <mergeCell ref="C129:D129"/>
    <mergeCell ref="F129:G129"/>
    <mergeCell ref="B143:G143"/>
    <mergeCell ref="B144:G144"/>
    <mergeCell ref="B146:G146"/>
    <mergeCell ref="B147:G147"/>
    <mergeCell ref="C151:D151"/>
    <mergeCell ref="F151:G151"/>
    <mergeCell ref="B145:G145"/>
    <mergeCell ref="B233:G233"/>
    <mergeCell ref="B165:G165"/>
    <mergeCell ref="B166:G166"/>
    <mergeCell ref="B168:G168"/>
    <mergeCell ref="B169:G169"/>
    <mergeCell ref="C173:D173"/>
    <mergeCell ref="F173:G173"/>
    <mergeCell ref="B234:G234"/>
    <mergeCell ref="B235:G235"/>
    <mergeCell ref="B253:G253"/>
    <mergeCell ref="B256:G256"/>
    <mergeCell ref="B257:G257"/>
    <mergeCell ref="B188:G188"/>
    <mergeCell ref="B190:G190"/>
    <mergeCell ref="B191:G191"/>
    <mergeCell ref="C195:D195"/>
    <mergeCell ref="F195:G195"/>
    <mergeCell ref="M1:N1"/>
    <mergeCell ref="B323:G323"/>
    <mergeCell ref="B279:G279"/>
    <mergeCell ref="B297:G297"/>
    <mergeCell ref="B300:G300"/>
    <mergeCell ref="B301:G301"/>
    <mergeCell ref="B319:G319"/>
    <mergeCell ref="B322:G322"/>
    <mergeCell ref="B278:G278"/>
    <mergeCell ref="B209:G209"/>
    <mergeCell ref="B210:G210"/>
    <mergeCell ref="B212:G212"/>
    <mergeCell ref="B213:G213"/>
    <mergeCell ref="B231:G231"/>
    <mergeCell ref="B275:G275"/>
    <mergeCell ref="B187:G187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3" manualBreakCount="3">
    <brk id="82" max="16383" man="1"/>
    <brk id="148" max="16383" man="1"/>
    <brk id="21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showGridLines="0" zoomScaleNormal="100" workbookViewId="0">
      <selection activeCell="J13" sqref="J13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9" width="11.42578125" style="2"/>
    <col min="10" max="10" width="13.5703125" style="2" bestFit="1" customWidth="1"/>
    <col min="11" max="11" width="12.42578125" style="2" bestFit="1" customWidth="1"/>
    <col min="12" max="16384" width="11.42578125" style="2"/>
  </cols>
  <sheetData>
    <row r="1" spans="1:7" ht="24" customHeight="1" x14ac:dyDescent="0.3">
      <c r="A1" s="1" t="s">
        <v>311</v>
      </c>
      <c r="G1" s="3" t="s">
        <v>16</v>
      </c>
    </row>
    <row r="2" spans="1:7" ht="12" customHeight="1" thickBot="1" x14ac:dyDescent="0.3">
      <c r="A2" s="4"/>
    </row>
    <row r="3" spans="1:7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</row>
    <row r="4" spans="1:7" ht="12" customHeight="1" x14ac:dyDescent="0.2">
      <c r="A4" s="88" t="s">
        <v>23</v>
      </c>
      <c r="B4" s="89"/>
      <c r="C4" s="5">
        <v>39</v>
      </c>
    </row>
    <row r="5" spans="1:7" ht="12" customHeight="1" x14ac:dyDescent="0.2">
      <c r="A5" s="36" t="s">
        <v>92</v>
      </c>
      <c r="B5" s="37"/>
      <c r="C5" s="5">
        <v>39</v>
      </c>
    </row>
    <row r="6" spans="1:7" ht="12" customHeight="1" x14ac:dyDescent="0.2">
      <c r="A6" s="36" t="s">
        <v>93</v>
      </c>
      <c r="B6" s="37"/>
      <c r="C6" s="5">
        <v>39</v>
      </c>
    </row>
    <row r="7" spans="1:7" ht="12" customHeight="1" x14ac:dyDescent="0.2">
      <c r="A7" s="36" t="s">
        <v>94</v>
      </c>
      <c r="B7" s="37"/>
      <c r="C7" s="5">
        <v>39</v>
      </c>
    </row>
    <row r="8" spans="1:7" ht="12" customHeight="1" x14ac:dyDescent="0.2">
      <c r="A8" s="88" t="s">
        <v>20</v>
      </c>
      <c r="B8" s="89"/>
      <c r="C8" s="5">
        <v>38</v>
      </c>
    </row>
    <row r="9" spans="1:7" ht="12" customHeight="1" thickBot="1" x14ac:dyDescent="0.25">
      <c r="A9" s="92" t="s">
        <v>8</v>
      </c>
      <c r="B9" s="93"/>
      <c r="C9" s="6">
        <f>SUM(C4:C8)</f>
        <v>194</v>
      </c>
    </row>
    <row r="11" spans="1:7" ht="12" customHeight="1" x14ac:dyDescent="0.25">
      <c r="A11" s="20" t="s">
        <v>2</v>
      </c>
      <c r="B11" s="7">
        <v>2871</v>
      </c>
      <c r="C11" s="8"/>
      <c r="D11" s="8"/>
      <c r="E11" s="8"/>
      <c r="F11" s="38"/>
      <c r="G11" s="38"/>
    </row>
    <row r="12" spans="1:7" ht="12" customHeight="1" x14ac:dyDescent="0.2">
      <c r="A12" s="21" t="s">
        <v>10</v>
      </c>
      <c r="B12" s="9" t="s">
        <v>127</v>
      </c>
      <c r="C12" s="9"/>
      <c r="D12" s="9"/>
      <c r="E12" s="9"/>
      <c r="F12" s="9"/>
      <c r="G12" s="9"/>
    </row>
    <row r="13" spans="1:7" ht="12" customHeight="1" x14ac:dyDescent="0.2">
      <c r="A13" s="21"/>
      <c r="B13" s="9"/>
      <c r="C13" s="83" t="s">
        <v>11</v>
      </c>
      <c r="D13" s="84"/>
      <c r="E13" s="9"/>
      <c r="F13" s="83" t="s">
        <v>12</v>
      </c>
      <c r="G13" s="84"/>
    </row>
    <row r="14" spans="1:7" ht="12" customHeight="1" x14ac:dyDescent="0.2">
      <c r="A14" s="21"/>
      <c r="B14" s="9"/>
      <c r="C14" s="10" t="s">
        <v>4</v>
      </c>
      <c r="D14" s="10" t="s">
        <v>5</v>
      </c>
      <c r="E14" s="9"/>
      <c r="F14" s="10" t="s">
        <v>13</v>
      </c>
      <c r="G14" s="10" t="s">
        <v>14</v>
      </c>
    </row>
    <row r="15" spans="1:7" ht="12" customHeight="1" x14ac:dyDescent="0.2">
      <c r="A15" s="21"/>
      <c r="B15" s="18" t="s">
        <v>95</v>
      </c>
      <c r="C15" s="25">
        <v>21.2636</v>
      </c>
      <c r="D15" s="26">
        <f>C15*C$4</f>
        <v>829.28039999999999</v>
      </c>
      <c r="E15" s="11"/>
      <c r="F15" s="27">
        <v>0.75</v>
      </c>
      <c r="G15" s="31">
        <f>F15*C$4</f>
        <v>29.25</v>
      </c>
    </row>
    <row r="16" spans="1:7" ht="12" customHeight="1" x14ac:dyDescent="0.2">
      <c r="A16" s="21"/>
      <c r="B16" s="18" t="s">
        <v>92</v>
      </c>
      <c r="C16" s="25">
        <v>21.2636</v>
      </c>
      <c r="D16" s="26">
        <f>C16*C$5</f>
        <v>829.28039999999999</v>
      </c>
      <c r="E16" s="11"/>
      <c r="F16" s="27">
        <v>0.75</v>
      </c>
      <c r="G16" s="31">
        <f>F16*C$5</f>
        <v>29.25</v>
      </c>
    </row>
    <row r="17" spans="1:7" ht="12" customHeight="1" x14ac:dyDescent="0.2">
      <c r="A17" s="21"/>
      <c r="B17" s="18" t="s">
        <v>93</v>
      </c>
      <c r="C17" s="25">
        <v>21.2636</v>
      </c>
      <c r="D17" s="26">
        <f>C17*C$6</f>
        <v>829.28039999999999</v>
      </c>
      <c r="E17" s="11"/>
      <c r="F17" s="27">
        <v>0.75</v>
      </c>
      <c r="G17" s="31">
        <f>F17*C$6</f>
        <v>29.25</v>
      </c>
    </row>
    <row r="18" spans="1:7" ht="12" customHeight="1" x14ac:dyDescent="0.2">
      <c r="A18" s="21"/>
      <c r="B18" s="18" t="s">
        <v>94</v>
      </c>
      <c r="C18" s="25">
        <v>21.2636</v>
      </c>
      <c r="D18" s="26">
        <f>C18*C$7</f>
        <v>829.28039999999999</v>
      </c>
      <c r="E18" s="11"/>
      <c r="F18" s="27">
        <v>0.75</v>
      </c>
      <c r="G18" s="31">
        <f>F18*C$7</f>
        <v>29.25</v>
      </c>
    </row>
    <row r="19" spans="1:7" ht="12" customHeight="1" x14ac:dyDescent="0.2">
      <c r="A19" s="21"/>
      <c r="B19" s="18" t="s">
        <v>20</v>
      </c>
      <c r="C19" s="25">
        <v>21.2636</v>
      </c>
      <c r="D19" s="26">
        <f>C19*C$8</f>
        <v>808.01679999999999</v>
      </c>
      <c r="E19" s="11"/>
      <c r="F19" s="27">
        <v>0.75</v>
      </c>
      <c r="G19" s="31">
        <f>F19*C$8</f>
        <v>28.5</v>
      </c>
    </row>
    <row r="20" spans="1:7" ht="12" customHeight="1" x14ac:dyDescent="0.2">
      <c r="A20" s="21"/>
      <c r="B20" s="19" t="s">
        <v>9</v>
      </c>
      <c r="C20" s="28"/>
      <c r="D20" s="29">
        <f>SUM(D15:D19)</f>
        <v>4125.1383999999998</v>
      </c>
      <c r="E20" s="11"/>
      <c r="F20" s="30"/>
      <c r="G20" s="32">
        <f>SUM(G15:G19)</f>
        <v>145.5</v>
      </c>
    </row>
    <row r="21" spans="1:7" ht="12" customHeight="1" x14ac:dyDescent="0.2">
      <c r="A21" s="23" t="s">
        <v>6</v>
      </c>
      <c r="B21" s="79" t="s">
        <v>377</v>
      </c>
      <c r="C21" s="80"/>
      <c r="D21" s="80"/>
      <c r="E21" s="80"/>
      <c r="F21" s="80"/>
      <c r="G21" s="80"/>
    </row>
    <row r="22" spans="1:7" ht="12" customHeight="1" x14ac:dyDescent="0.2">
      <c r="A22" s="23" t="s">
        <v>7</v>
      </c>
      <c r="B22" s="79"/>
      <c r="C22" s="80"/>
      <c r="D22" s="80"/>
      <c r="E22" s="80"/>
      <c r="F22" s="80"/>
      <c r="G22" s="80"/>
    </row>
    <row r="23" spans="1:7" ht="12" customHeight="1" x14ac:dyDescent="0.2">
      <c r="A23" s="22" t="s">
        <v>15</v>
      </c>
      <c r="B23" s="13"/>
      <c r="C23" s="13"/>
      <c r="D23" s="13"/>
      <c r="E23" s="13"/>
      <c r="F23" s="13"/>
      <c r="G23" s="13"/>
    </row>
    <row r="24" spans="1:7" ht="12" customHeight="1" x14ac:dyDescent="0.2">
      <c r="A24" s="23" t="s">
        <v>17</v>
      </c>
      <c r="B24" s="81" t="s">
        <v>324</v>
      </c>
      <c r="C24" s="82"/>
      <c r="D24" s="82"/>
      <c r="E24" s="82"/>
      <c r="F24" s="82"/>
      <c r="G24" s="82"/>
    </row>
    <row r="25" spans="1:7" ht="27" customHeight="1" x14ac:dyDescent="0.2">
      <c r="A25" s="24" t="s">
        <v>3</v>
      </c>
      <c r="B25" s="79" t="s">
        <v>376</v>
      </c>
      <c r="C25" s="80"/>
      <c r="D25" s="80"/>
      <c r="E25" s="80"/>
      <c r="F25" s="80"/>
      <c r="G25" s="80"/>
    </row>
    <row r="27" spans="1:7" ht="12" customHeight="1" x14ac:dyDescent="0.25">
      <c r="A27" s="20" t="s">
        <v>2</v>
      </c>
      <c r="B27" s="7">
        <v>3431</v>
      </c>
      <c r="C27" s="8"/>
      <c r="D27" s="8"/>
      <c r="E27" s="8"/>
      <c r="F27" s="38"/>
      <c r="G27" s="38"/>
    </row>
    <row r="28" spans="1:7" ht="12" customHeight="1" x14ac:dyDescent="0.2">
      <c r="A28" s="21" t="s">
        <v>10</v>
      </c>
      <c r="B28" s="9" t="s">
        <v>128</v>
      </c>
      <c r="C28" s="9"/>
      <c r="D28" s="9"/>
      <c r="E28" s="9"/>
      <c r="F28" s="9"/>
      <c r="G28" s="9"/>
    </row>
    <row r="29" spans="1:7" ht="12" customHeight="1" x14ac:dyDescent="0.2">
      <c r="A29" s="21"/>
      <c r="B29" s="9"/>
      <c r="C29" s="83" t="s">
        <v>11</v>
      </c>
      <c r="D29" s="84"/>
      <c r="E29" s="9"/>
      <c r="F29" s="83" t="s">
        <v>12</v>
      </c>
      <c r="G29" s="84"/>
    </row>
    <row r="30" spans="1:7" ht="12" customHeight="1" x14ac:dyDescent="0.2">
      <c r="A30" s="21"/>
      <c r="B30" s="9"/>
      <c r="C30" s="10" t="s">
        <v>4</v>
      </c>
      <c r="D30" s="10" t="s">
        <v>5</v>
      </c>
      <c r="E30" s="9"/>
      <c r="F30" s="10" t="s">
        <v>13</v>
      </c>
      <c r="G30" s="10" t="s">
        <v>14</v>
      </c>
    </row>
    <row r="31" spans="1:7" ht="12" customHeight="1" x14ac:dyDescent="0.2">
      <c r="A31" s="21"/>
      <c r="B31" s="18" t="s">
        <v>95</v>
      </c>
      <c r="C31" s="25">
        <v>54.221800000000002</v>
      </c>
      <c r="D31" s="26">
        <f>C31*C$4</f>
        <v>2114.6502</v>
      </c>
      <c r="E31" s="11"/>
      <c r="F31" s="27">
        <v>1.4333333333333333</v>
      </c>
      <c r="G31" s="31">
        <f>F31*C$4</f>
        <v>55.9</v>
      </c>
    </row>
    <row r="32" spans="1:7" ht="12" customHeight="1" x14ac:dyDescent="0.2">
      <c r="A32" s="21"/>
      <c r="B32" s="18" t="s">
        <v>92</v>
      </c>
      <c r="C32" s="25">
        <v>36.325400000000002</v>
      </c>
      <c r="D32" s="26">
        <f>C32*C$5</f>
        <v>1416.6906000000001</v>
      </c>
      <c r="E32" s="11"/>
      <c r="F32" s="27">
        <v>1.1000000000000001</v>
      </c>
      <c r="G32" s="31">
        <f>F32*C$5</f>
        <v>42.900000000000006</v>
      </c>
    </row>
    <row r="33" spans="1:7" ht="12" customHeight="1" x14ac:dyDescent="0.2">
      <c r="A33" s="21"/>
      <c r="B33" s="18" t="s">
        <v>93</v>
      </c>
      <c r="C33" s="25">
        <v>36.325400000000002</v>
      </c>
      <c r="D33" s="26">
        <f>C33*C$6</f>
        <v>1416.6906000000001</v>
      </c>
      <c r="E33" s="11"/>
      <c r="F33" s="27">
        <v>1.1000000000000001</v>
      </c>
      <c r="G33" s="31">
        <f>F33*C$6</f>
        <v>42.900000000000006</v>
      </c>
    </row>
    <row r="34" spans="1:7" ht="12" customHeight="1" x14ac:dyDescent="0.2">
      <c r="A34" s="21"/>
      <c r="B34" s="18" t="s">
        <v>94</v>
      </c>
      <c r="C34" s="25">
        <v>54.221800000000002</v>
      </c>
      <c r="D34" s="26">
        <f>C34*C$7</f>
        <v>2114.6502</v>
      </c>
      <c r="E34" s="11"/>
      <c r="F34" s="27">
        <v>1.4333333333333333</v>
      </c>
      <c r="G34" s="31">
        <f>F34*C$7</f>
        <v>55.9</v>
      </c>
    </row>
    <row r="35" spans="1:7" ht="12" customHeight="1" x14ac:dyDescent="0.2">
      <c r="A35" s="21"/>
      <c r="B35" s="18" t="s">
        <v>20</v>
      </c>
      <c r="C35" s="25">
        <v>54.221800000000002</v>
      </c>
      <c r="D35" s="26">
        <f>C35*C$8</f>
        <v>2060.4284000000002</v>
      </c>
      <c r="E35" s="11"/>
      <c r="F35" s="27">
        <v>1.4333333333333333</v>
      </c>
      <c r="G35" s="31">
        <f>F35*C$8</f>
        <v>54.466666666666669</v>
      </c>
    </row>
    <row r="36" spans="1:7" ht="12" customHeight="1" x14ac:dyDescent="0.2">
      <c r="A36" s="21"/>
      <c r="B36" s="19" t="s">
        <v>9</v>
      </c>
      <c r="C36" s="28"/>
      <c r="D36" s="29">
        <f>SUM(D31:D35)</f>
        <v>9123.11</v>
      </c>
      <c r="E36" s="11"/>
      <c r="F36" s="30"/>
      <c r="G36" s="32">
        <f>SUM(G31:G35)</f>
        <v>252.06666666666669</v>
      </c>
    </row>
    <row r="37" spans="1:7" ht="12" customHeight="1" x14ac:dyDescent="0.2">
      <c r="A37" s="23" t="s">
        <v>6</v>
      </c>
      <c r="B37" s="79" t="s">
        <v>377</v>
      </c>
      <c r="C37" s="80"/>
      <c r="D37" s="80"/>
      <c r="E37" s="80"/>
      <c r="F37" s="80"/>
      <c r="G37" s="80"/>
    </row>
    <row r="38" spans="1:7" ht="12" customHeight="1" x14ac:dyDescent="0.2">
      <c r="A38" s="23" t="s">
        <v>7</v>
      </c>
      <c r="B38" s="79"/>
      <c r="C38" s="80"/>
      <c r="D38" s="80"/>
      <c r="E38" s="80"/>
      <c r="F38" s="80"/>
      <c r="G38" s="80"/>
    </row>
    <row r="39" spans="1:7" ht="12" customHeight="1" x14ac:dyDescent="0.2">
      <c r="A39" s="22" t="s">
        <v>15</v>
      </c>
      <c r="B39" s="13"/>
      <c r="C39" s="13"/>
      <c r="D39" s="13"/>
      <c r="E39" s="13"/>
      <c r="F39" s="13"/>
      <c r="G39" s="13"/>
    </row>
    <row r="40" spans="1:7" ht="12" customHeight="1" x14ac:dyDescent="0.2">
      <c r="A40" s="23" t="s">
        <v>17</v>
      </c>
      <c r="B40" s="81" t="s">
        <v>324</v>
      </c>
      <c r="C40" s="82"/>
      <c r="D40" s="82"/>
      <c r="E40" s="82"/>
      <c r="F40" s="82"/>
      <c r="G40" s="82"/>
    </row>
    <row r="41" spans="1:7" ht="27" customHeight="1" x14ac:dyDescent="0.2">
      <c r="A41" s="24" t="s">
        <v>3</v>
      </c>
      <c r="B41" s="79" t="s">
        <v>375</v>
      </c>
      <c r="C41" s="80"/>
      <c r="D41" s="80"/>
      <c r="E41" s="80"/>
      <c r="F41" s="80"/>
      <c r="G41" s="80"/>
    </row>
    <row r="43" spans="1:7" ht="12" customHeight="1" x14ac:dyDescent="0.25">
      <c r="A43" s="20" t="s">
        <v>2</v>
      </c>
      <c r="B43" s="7">
        <v>3571</v>
      </c>
      <c r="C43" s="8"/>
      <c r="D43" s="8"/>
      <c r="E43" s="8"/>
      <c r="F43" s="38"/>
      <c r="G43" s="38"/>
    </row>
    <row r="44" spans="1:7" ht="12" customHeight="1" x14ac:dyDescent="0.2">
      <c r="A44" s="21" t="s">
        <v>10</v>
      </c>
      <c r="B44" s="9" t="s">
        <v>129</v>
      </c>
      <c r="C44" s="9"/>
      <c r="D44" s="9"/>
      <c r="E44" s="9"/>
      <c r="F44" s="9"/>
      <c r="G44" s="9"/>
    </row>
    <row r="45" spans="1:7" ht="12" customHeight="1" x14ac:dyDescent="0.2">
      <c r="A45" s="21"/>
      <c r="B45" s="9"/>
      <c r="C45" s="83" t="s">
        <v>11</v>
      </c>
      <c r="D45" s="84"/>
      <c r="E45" s="9"/>
      <c r="F45" s="83" t="s">
        <v>12</v>
      </c>
      <c r="G45" s="84"/>
    </row>
    <row r="46" spans="1:7" ht="12" customHeight="1" x14ac:dyDescent="0.2">
      <c r="A46" s="21"/>
      <c r="B46" s="9"/>
      <c r="C46" s="10" t="s">
        <v>4</v>
      </c>
      <c r="D46" s="10" t="s">
        <v>5</v>
      </c>
      <c r="E46" s="9"/>
      <c r="F46" s="10" t="s">
        <v>13</v>
      </c>
      <c r="G46" s="10" t="s">
        <v>14</v>
      </c>
    </row>
    <row r="47" spans="1:7" ht="12" customHeight="1" x14ac:dyDescent="0.2">
      <c r="A47" s="21"/>
      <c r="B47" s="18" t="s">
        <v>95</v>
      </c>
      <c r="C47" s="25">
        <v>65.046700000000001</v>
      </c>
      <c r="D47" s="26">
        <f>C47*C$4</f>
        <v>2536.8213000000001</v>
      </c>
      <c r="E47" s="11"/>
      <c r="F47" s="27">
        <v>1.6666666666666665</v>
      </c>
      <c r="G47" s="31">
        <f>F47*C$4</f>
        <v>65</v>
      </c>
    </row>
    <row r="48" spans="1:7" ht="12" customHeight="1" x14ac:dyDescent="0.2">
      <c r="A48" s="21"/>
      <c r="B48" s="18" t="s">
        <v>92</v>
      </c>
      <c r="C48" s="25">
        <v>65.046700000000001</v>
      </c>
      <c r="D48" s="26">
        <f>C48*C$5</f>
        <v>2536.8213000000001</v>
      </c>
      <c r="E48" s="11"/>
      <c r="F48" s="27">
        <v>1.6666666666666665</v>
      </c>
      <c r="G48" s="31">
        <f>F48*C$5</f>
        <v>65</v>
      </c>
    </row>
    <row r="49" spans="1:7" ht="12" customHeight="1" x14ac:dyDescent="0.2">
      <c r="A49" s="21"/>
      <c r="B49" s="18" t="s">
        <v>93</v>
      </c>
      <c r="C49" s="25">
        <v>65.046700000000001</v>
      </c>
      <c r="D49" s="26">
        <f>C49*C$6</f>
        <v>2536.8213000000001</v>
      </c>
      <c r="E49" s="11"/>
      <c r="F49" s="27">
        <v>1.6666666666666665</v>
      </c>
      <c r="G49" s="31">
        <f>F49*C$6</f>
        <v>65</v>
      </c>
    </row>
    <row r="50" spans="1:7" ht="12" customHeight="1" x14ac:dyDescent="0.2">
      <c r="A50" s="21"/>
      <c r="B50" s="18" t="s">
        <v>94</v>
      </c>
      <c r="C50" s="25">
        <v>65.046700000000001</v>
      </c>
      <c r="D50" s="26">
        <f>C50*C$7</f>
        <v>2536.8213000000001</v>
      </c>
      <c r="E50" s="11"/>
      <c r="F50" s="27">
        <v>1.6666666666666665</v>
      </c>
      <c r="G50" s="31">
        <f>F50*C$7</f>
        <v>65</v>
      </c>
    </row>
    <row r="51" spans="1:7" ht="12" customHeight="1" x14ac:dyDescent="0.2">
      <c r="A51" s="21"/>
      <c r="B51" s="18" t="s">
        <v>20</v>
      </c>
      <c r="C51" s="25">
        <v>65.046700000000001</v>
      </c>
      <c r="D51" s="26">
        <f>C51*C$8</f>
        <v>2471.7746000000002</v>
      </c>
      <c r="E51" s="11"/>
      <c r="F51" s="27">
        <v>1.6666666666666665</v>
      </c>
      <c r="G51" s="31">
        <f>F51*C$8</f>
        <v>63.333333333333329</v>
      </c>
    </row>
    <row r="52" spans="1:7" ht="12" customHeight="1" x14ac:dyDescent="0.2">
      <c r="A52" s="21"/>
      <c r="B52" s="19" t="s">
        <v>9</v>
      </c>
      <c r="C52" s="28"/>
      <c r="D52" s="29">
        <f>SUM(D47:D51)</f>
        <v>12619.059800000001</v>
      </c>
      <c r="E52" s="11"/>
      <c r="F52" s="30"/>
      <c r="G52" s="32">
        <f>SUM(G47:G51)</f>
        <v>323.33333333333331</v>
      </c>
    </row>
    <row r="53" spans="1:7" ht="12" customHeight="1" x14ac:dyDescent="0.2">
      <c r="A53" s="23" t="s">
        <v>6</v>
      </c>
      <c r="B53" s="79" t="s">
        <v>377</v>
      </c>
      <c r="C53" s="80"/>
      <c r="D53" s="80"/>
      <c r="E53" s="80"/>
      <c r="F53" s="80"/>
      <c r="G53" s="80"/>
    </row>
    <row r="54" spans="1:7" ht="12" customHeight="1" x14ac:dyDescent="0.2">
      <c r="A54" s="23" t="s">
        <v>7</v>
      </c>
      <c r="B54" s="79"/>
      <c r="C54" s="80"/>
      <c r="D54" s="80"/>
      <c r="E54" s="80"/>
      <c r="F54" s="80"/>
      <c r="G54" s="80"/>
    </row>
    <row r="55" spans="1:7" ht="12" customHeight="1" x14ac:dyDescent="0.2">
      <c r="A55" s="22" t="s">
        <v>15</v>
      </c>
      <c r="B55" s="13"/>
      <c r="C55" s="13"/>
      <c r="D55" s="13"/>
      <c r="E55" s="13"/>
      <c r="F55" s="13"/>
      <c r="G55" s="13"/>
    </row>
    <row r="56" spans="1:7" ht="12" customHeight="1" x14ac:dyDescent="0.2">
      <c r="A56" s="23" t="s">
        <v>17</v>
      </c>
      <c r="B56" s="81" t="s">
        <v>324</v>
      </c>
      <c r="C56" s="82"/>
      <c r="D56" s="82"/>
      <c r="E56" s="82"/>
      <c r="F56" s="82"/>
      <c r="G56" s="82"/>
    </row>
    <row r="57" spans="1:7" ht="27" customHeight="1" x14ac:dyDescent="0.2">
      <c r="A57" s="24" t="s">
        <v>3</v>
      </c>
      <c r="B57" s="79" t="s">
        <v>374</v>
      </c>
      <c r="C57" s="80"/>
      <c r="D57" s="80"/>
      <c r="E57" s="80"/>
      <c r="F57" s="80"/>
      <c r="G57" s="80"/>
    </row>
    <row r="59" spans="1:7" ht="12" customHeight="1" x14ac:dyDescent="0.25">
      <c r="A59" s="20" t="s">
        <v>2</v>
      </c>
      <c r="B59" s="7">
        <v>3575</v>
      </c>
      <c r="C59" s="8"/>
      <c r="D59" s="8"/>
      <c r="E59" s="8"/>
      <c r="F59" s="38"/>
      <c r="G59" s="38"/>
    </row>
    <row r="60" spans="1:7" ht="12" customHeight="1" x14ac:dyDescent="0.2">
      <c r="A60" s="21" t="s">
        <v>10</v>
      </c>
      <c r="B60" s="9" t="s">
        <v>130</v>
      </c>
      <c r="C60" s="9"/>
      <c r="D60" s="9"/>
      <c r="E60" s="9"/>
      <c r="F60" s="9"/>
      <c r="G60" s="9"/>
    </row>
    <row r="61" spans="1:7" ht="12" customHeight="1" x14ac:dyDescent="0.2">
      <c r="A61" s="21"/>
      <c r="B61" s="9"/>
      <c r="C61" s="83" t="s">
        <v>11</v>
      </c>
      <c r="D61" s="84"/>
      <c r="E61" s="9"/>
      <c r="F61" s="83" t="s">
        <v>12</v>
      </c>
      <c r="G61" s="84"/>
    </row>
    <row r="62" spans="1:7" ht="12" customHeight="1" x14ac:dyDescent="0.2">
      <c r="A62" s="21"/>
      <c r="B62" s="9"/>
      <c r="C62" s="10" t="s">
        <v>4</v>
      </c>
      <c r="D62" s="10" t="s">
        <v>5</v>
      </c>
      <c r="E62" s="9"/>
      <c r="F62" s="10" t="s">
        <v>13</v>
      </c>
      <c r="G62" s="10" t="s">
        <v>14</v>
      </c>
    </row>
    <row r="63" spans="1:7" ht="12" customHeight="1" x14ac:dyDescent="0.2">
      <c r="A63" s="21"/>
      <c r="B63" s="18" t="s">
        <v>95</v>
      </c>
      <c r="C63" s="25">
        <v>109.3596</v>
      </c>
      <c r="D63" s="26">
        <f>C63*C$4</f>
        <v>4265.0244000000002</v>
      </c>
      <c r="E63" s="11"/>
      <c r="F63" s="27">
        <v>3.0166666666666666</v>
      </c>
      <c r="G63" s="31">
        <f>F63*C$4</f>
        <v>117.64999999999999</v>
      </c>
    </row>
    <row r="64" spans="1:7" ht="12" customHeight="1" x14ac:dyDescent="0.2">
      <c r="A64" s="21"/>
      <c r="B64" s="18" t="s">
        <v>92</v>
      </c>
      <c r="C64" s="25">
        <v>109.3596</v>
      </c>
      <c r="D64" s="26">
        <f>C64*C$5</f>
        <v>4265.0244000000002</v>
      </c>
      <c r="E64" s="11"/>
      <c r="F64" s="27">
        <v>3.0166666666666666</v>
      </c>
      <c r="G64" s="31">
        <f>F64*C$5</f>
        <v>117.64999999999999</v>
      </c>
    </row>
    <row r="65" spans="1:7" ht="12" customHeight="1" x14ac:dyDescent="0.2">
      <c r="A65" s="21"/>
      <c r="B65" s="18" t="s">
        <v>93</v>
      </c>
      <c r="C65" s="25">
        <v>109.35960000000001</v>
      </c>
      <c r="D65" s="26">
        <f>C65*C$6</f>
        <v>4265.0244000000002</v>
      </c>
      <c r="E65" s="11"/>
      <c r="F65" s="27">
        <v>3.0166666666666666</v>
      </c>
      <c r="G65" s="31">
        <f>F65*C$6</f>
        <v>117.64999999999999</v>
      </c>
    </row>
    <row r="66" spans="1:7" ht="12" customHeight="1" x14ac:dyDescent="0.2">
      <c r="A66" s="21"/>
      <c r="B66" s="18" t="s">
        <v>94</v>
      </c>
      <c r="C66" s="25">
        <v>109.3596</v>
      </c>
      <c r="D66" s="26">
        <f>C66*C$7</f>
        <v>4265.0244000000002</v>
      </c>
      <c r="E66" s="11"/>
      <c r="F66" s="27">
        <v>3.0166666666666666</v>
      </c>
      <c r="G66" s="31">
        <f>F66*C$7</f>
        <v>117.64999999999999</v>
      </c>
    </row>
    <row r="67" spans="1:7" ht="12" customHeight="1" x14ac:dyDescent="0.2">
      <c r="A67" s="21"/>
      <c r="B67" s="18" t="s">
        <v>20</v>
      </c>
      <c r="C67" s="25">
        <v>109.3596</v>
      </c>
      <c r="D67" s="26">
        <f>C67*C$8</f>
        <v>4155.6648000000005</v>
      </c>
      <c r="E67" s="11"/>
      <c r="F67" s="27">
        <v>3.0166666666666666</v>
      </c>
      <c r="G67" s="31">
        <f>F67*C$8</f>
        <v>114.63333333333333</v>
      </c>
    </row>
    <row r="68" spans="1:7" ht="12" customHeight="1" x14ac:dyDescent="0.2">
      <c r="A68" s="21"/>
      <c r="B68" s="19" t="s">
        <v>9</v>
      </c>
      <c r="C68" s="28"/>
      <c r="D68" s="29">
        <f>SUM(D63:D67)</f>
        <v>21215.7624</v>
      </c>
      <c r="E68" s="11"/>
      <c r="F68" s="30"/>
      <c r="G68" s="32">
        <f>SUM(G63:G67)</f>
        <v>585.23333333333335</v>
      </c>
    </row>
    <row r="69" spans="1:7" ht="12" customHeight="1" x14ac:dyDescent="0.2">
      <c r="A69" s="23" t="s">
        <v>6</v>
      </c>
      <c r="B69" s="79" t="s">
        <v>377</v>
      </c>
      <c r="C69" s="80"/>
      <c r="D69" s="80"/>
      <c r="E69" s="80"/>
      <c r="F69" s="80"/>
      <c r="G69" s="80"/>
    </row>
    <row r="70" spans="1:7" ht="12" customHeight="1" x14ac:dyDescent="0.2">
      <c r="A70" s="23" t="s">
        <v>7</v>
      </c>
      <c r="B70" s="79"/>
      <c r="C70" s="80"/>
      <c r="D70" s="80"/>
      <c r="E70" s="80"/>
      <c r="F70" s="80"/>
      <c r="G70" s="80"/>
    </row>
    <row r="71" spans="1:7" ht="12" customHeight="1" x14ac:dyDescent="0.2">
      <c r="A71" s="22" t="s">
        <v>15</v>
      </c>
      <c r="B71" s="13"/>
      <c r="C71" s="13"/>
      <c r="D71" s="13"/>
      <c r="E71" s="13"/>
      <c r="F71" s="13"/>
      <c r="G71" s="13"/>
    </row>
    <row r="72" spans="1:7" ht="12" customHeight="1" x14ac:dyDescent="0.2">
      <c r="A72" s="23" t="s">
        <v>17</v>
      </c>
      <c r="B72" s="81" t="s">
        <v>324</v>
      </c>
      <c r="C72" s="82"/>
      <c r="D72" s="82"/>
      <c r="E72" s="82"/>
      <c r="F72" s="82"/>
      <c r="G72" s="82"/>
    </row>
    <row r="73" spans="1:7" ht="27" customHeight="1" x14ac:dyDescent="0.2">
      <c r="A73" s="24" t="s">
        <v>3</v>
      </c>
      <c r="B73" s="79" t="s">
        <v>373</v>
      </c>
      <c r="C73" s="80"/>
      <c r="D73" s="80"/>
      <c r="E73" s="80"/>
      <c r="F73" s="80"/>
      <c r="G73" s="80"/>
    </row>
    <row r="75" spans="1:7" ht="12" customHeight="1" x14ac:dyDescent="0.25">
      <c r="A75" s="20" t="s">
        <v>2</v>
      </c>
      <c r="B75" s="7">
        <v>3773</v>
      </c>
      <c r="C75" s="8"/>
      <c r="D75" s="8"/>
      <c r="E75" s="8"/>
      <c r="F75" s="38"/>
      <c r="G75" s="38"/>
    </row>
    <row r="76" spans="1:7" ht="12" customHeight="1" x14ac:dyDescent="0.2">
      <c r="A76" s="21" t="s">
        <v>10</v>
      </c>
      <c r="B76" s="9" t="s">
        <v>131</v>
      </c>
      <c r="C76" s="9"/>
      <c r="D76" s="9"/>
      <c r="E76" s="9"/>
      <c r="F76" s="9"/>
      <c r="G76" s="9"/>
    </row>
    <row r="77" spans="1:7" ht="12" customHeight="1" x14ac:dyDescent="0.2">
      <c r="A77" s="21"/>
      <c r="B77" s="9"/>
      <c r="C77" s="83" t="s">
        <v>11</v>
      </c>
      <c r="D77" s="84"/>
      <c r="E77" s="9"/>
      <c r="F77" s="83" t="s">
        <v>12</v>
      </c>
      <c r="G77" s="84"/>
    </row>
    <row r="78" spans="1:7" ht="12" customHeight="1" x14ac:dyDescent="0.2">
      <c r="A78" s="21"/>
      <c r="B78" s="9"/>
      <c r="C78" s="10" t="s">
        <v>4</v>
      </c>
      <c r="D78" s="10" t="s">
        <v>5</v>
      </c>
      <c r="E78" s="9"/>
      <c r="F78" s="10" t="s">
        <v>13</v>
      </c>
      <c r="G78" s="10" t="s">
        <v>14</v>
      </c>
    </row>
    <row r="79" spans="1:7" ht="12" customHeight="1" x14ac:dyDescent="0.2">
      <c r="A79" s="21"/>
      <c r="B79" s="18" t="s">
        <v>95</v>
      </c>
      <c r="C79" s="25">
        <v>119.913</v>
      </c>
      <c r="D79" s="26">
        <f>C79*C$4</f>
        <v>4676.607</v>
      </c>
      <c r="E79" s="11"/>
      <c r="F79" s="27">
        <v>2.6166666666666667</v>
      </c>
      <c r="G79" s="31">
        <f>F79*C$4</f>
        <v>102.05</v>
      </c>
    </row>
    <row r="80" spans="1:7" ht="12" customHeight="1" x14ac:dyDescent="0.2">
      <c r="A80" s="21"/>
      <c r="B80" s="18" t="s">
        <v>92</v>
      </c>
      <c r="C80" s="25">
        <v>119.913</v>
      </c>
      <c r="D80" s="26">
        <f>C80*C$5</f>
        <v>4676.607</v>
      </c>
      <c r="E80" s="11"/>
      <c r="F80" s="27">
        <v>2.6166666666666667</v>
      </c>
      <c r="G80" s="31">
        <f>F80*C$5</f>
        <v>102.05</v>
      </c>
    </row>
    <row r="81" spans="1:7" ht="12" customHeight="1" x14ac:dyDescent="0.2">
      <c r="A81" s="21"/>
      <c r="B81" s="18" t="s">
        <v>93</v>
      </c>
      <c r="C81" s="25">
        <v>119.913</v>
      </c>
      <c r="D81" s="26">
        <f>C81*C$6</f>
        <v>4676.607</v>
      </c>
      <c r="E81" s="11"/>
      <c r="F81" s="27">
        <v>2.6166666666666667</v>
      </c>
      <c r="G81" s="31">
        <f>F81*C$6</f>
        <v>102.05</v>
      </c>
    </row>
    <row r="82" spans="1:7" ht="12" customHeight="1" x14ac:dyDescent="0.2">
      <c r="A82" s="21"/>
      <c r="B82" s="18" t="s">
        <v>94</v>
      </c>
      <c r="C82" s="25">
        <v>119.913</v>
      </c>
      <c r="D82" s="26">
        <f>C82*C$7</f>
        <v>4676.607</v>
      </c>
      <c r="E82" s="11"/>
      <c r="F82" s="27">
        <v>2.6166666666666667</v>
      </c>
      <c r="G82" s="31">
        <f>F82*C$7</f>
        <v>102.05</v>
      </c>
    </row>
    <row r="83" spans="1:7" ht="12" customHeight="1" x14ac:dyDescent="0.2">
      <c r="A83" s="21"/>
      <c r="B83" s="18" t="s">
        <v>20</v>
      </c>
      <c r="C83" s="25">
        <v>119.913</v>
      </c>
      <c r="D83" s="26">
        <f>C83*C$8</f>
        <v>4556.6939999999995</v>
      </c>
      <c r="E83" s="11"/>
      <c r="F83" s="27">
        <v>2.6166666666666667</v>
      </c>
      <c r="G83" s="31">
        <f>F83*C$8</f>
        <v>99.433333333333337</v>
      </c>
    </row>
    <row r="84" spans="1:7" ht="12" customHeight="1" x14ac:dyDescent="0.2">
      <c r="A84" s="21"/>
      <c r="B84" s="19" t="s">
        <v>9</v>
      </c>
      <c r="C84" s="28"/>
      <c r="D84" s="29">
        <f>SUM(D79:D83)</f>
        <v>23263.121999999999</v>
      </c>
      <c r="E84" s="11"/>
      <c r="F84" s="30"/>
      <c r="G84" s="32">
        <f>SUM(G79:G83)</f>
        <v>507.63333333333333</v>
      </c>
    </row>
    <row r="85" spans="1:7" ht="12" customHeight="1" x14ac:dyDescent="0.2">
      <c r="A85" s="23" t="s">
        <v>6</v>
      </c>
      <c r="B85" s="79" t="s">
        <v>377</v>
      </c>
      <c r="C85" s="80"/>
      <c r="D85" s="80"/>
      <c r="E85" s="80"/>
      <c r="F85" s="80"/>
      <c r="G85" s="80"/>
    </row>
    <row r="86" spans="1:7" ht="12" customHeight="1" x14ac:dyDescent="0.2">
      <c r="A86" s="23" t="s">
        <v>7</v>
      </c>
      <c r="B86" s="79"/>
      <c r="C86" s="80"/>
      <c r="D86" s="80"/>
      <c r="E86" s="80"/>
      <c r="F86" s="80"/>
      <c r="G86" s="80"/>
    </row>
    <row r="87" spans="1:7" ht="12" customHeight="1" x14ac:dyDescent="0.2">
      <c r="A87" s="22" t="s">
        <v>15</v>
      </c>
      <c r="B87" s="13"/>
      <c r="C87" s="13"/>
      <c r="D87" s="13"/>
      <c r="E87" s="13"/>
      <c r="F87" s="13"/>
      <c r="G87" s="13"/>
    </row>
    <row r="88" spans="1:7" ht="12" customHeight="1" x14ac:dyDescent="0.2">
      <c r="A88" s="23" t="s">
        <v>17</v>
      </c>
      <c r="B88" s="81" t="s">
        <v>324</v>
      </c>
      <c r="C88" s="82"/>
      <c r="D88" s="82"/>
      <c r="E88" s="82"/>
      <c r="F88" s="82"/>
      <c r="G88" s="82"/>
    </row>
    <row r="89" spans="1:7" ht="27" customHeight="1" x14ac:dyDescent="0.2">
      <c r="A89" s="24" t="s">
        <v>3</v>
      </c>
      <c r="B89" s="79" t="s">
        <v>372</v>
      </c>
      <c r="C89" s="80"/>
      <c r="D89" s="80"/>
      <c r="E89" s="80"/>
      <c r="F89" s="80"/>
      <c r="G89" s="80"/>
    </row>
    <row r="91" spans="1:7" ht="12" customHeight="1" x14ac:dyDescent="0.25">
      <c r="A91" s="20" t="s">
        <v>2</v>
      </c>
      <c r="B91" s="7">
        <v>3833</v>
      </c>
      <c r="C91" s="8"/>
      <c r="D91" s="8"/>
      <c r="E91" s="8"/>
      <c r="F91" s="38"/>
      <c r="G91" s="38"/>
    </row>
    <row r="92" spans="1:7" ht="12" customHeight="1" x14ac:dyDescent="0.2">
      <c r="A92" s="21" t="s">
        <v>10</v>
      </c>
      <c r="B92" s="9" t="s">
        <v>132</v>
      </c>
      <c r="C92" s="9"/>
      <c r="D92" s="9"/>
      <c r="E92" s="9"/>
      <c r="F92" s="9"/>
      <c r="G92" s="9"/>
    </row>
    <row r="93" spans="1:7" ht="12" customHeight="1" x14ac:dyDescent="0.2">
      <c r="A93" s="21"/>
      <c r="B93" s="9"/>
      <c r="C93" s="83" t="s">
        <v>11</v>
      </c>
      <c r="D93" s="84"/>
      <c r="E93" s="9"/>
      <c r="F93" s="83" t="s">
        <v>12</v>
      </c>
      <c r="G93" s="84"/>
    </row>
    <row r="94" spans="1:7" ht="12" customHeight="1" x14ac:dyDescent="0.2">
      <c r="A94" s="21"/>
      <c r="B94" s="9"/>
      <c r="C94" s="10" t="s">
        <v>4</v>
      </c>
      <c r="D94" s="10" t="s">
        <v>5</v>
      </c>
      <c r="E94" s="9"/>
      <c r="F94" s="10" t="s">
        <v>13</v>
      </c>
      <c r="G94" s="10" t="s">
        <v>14</v>
      </c>
    </row>
    <row r="95" spans="1:7" ht="12" customHeight="1" x14ac:dyDescent="0.2">
      <c r="A95" s="21"/>
      <c r="B95" s="18" t="s">
        <v>95</v>
      </c>
      <c r="C95" s="25">
        <v>142.79199999999997</v>
      </c>
      <c r="D95" s="26">
        <f>C95*C$4</f>
        <v>5568.887999999999</v>
      </c>
      <c r="E95" s="11"/>
      <c r="F95" s="27">
        <v>3.5666666666666664</v>
      </c>
      <c r="G95" s="31">
        <f>F95*C$4</f>
        <v>139.1</v>
      </c>
    </row>
    <row r="96" spans="1:7" ht="12" customHeight="1" x14ac:dyDescent="0.2">
      <c r="A96" s="21"/>
      <c r="B96" s="18" t="s">
        <v>92</v>
      </c>
      <c r="C96" s="25">
        <v>128.72740000000002</v>
      </c>
      <c r="D96" s="26">
        <f>C96*C$5</f>
        <v>5020.3686000000007</v>
      </c>
      <c r="E96" s="11"/>
      <c r="F96" s="27">
        <v>3.1999999999999993</v>
      </c>
      <c r="G96" s="31">
        <f>F96*C$5</f>
        <v>124.79999999999997</v>
      </c>
    </row>
    <row r="97" spans="1:7" ht="12" customHeight="1" x14ac:dyDescent="0.2">
      <c r="A97" s="21"/>
      <c r="B97" s="18" t="s">
        <v>93</v>
      </c>
      <c r="C97" s="25">
        <v>130.18869999999998</v>
      </c>
      <c r="D97" s="26">
        <f>C97*C$6</f>
        <v>5077.3592999999992</v>
      </c>
      <c r="E97" s="11"/>
      <c r="F97" s="27">
        <v>3.2833333333333332</v>
      </c>
      <c r="G97" s="31">
        <f>F97*C$6</f>
        <v>128.04999999999998</v>
      </c>
    </row>
    <row r="98" spans="1:7" ht="12" customHeight="1" x14ac:dyDescent="0.2">
      <c r="A98" s="21"/>
      <c r="B98" s="18" t="s">
        <v>94</v>
      </c>
      <c r="C98" s="25">
        <v>134.7296</v>
      </c>
      <c r="D98" s="26">
        <f>C98*C$7</f>
        <v>5254.4544000000005</v>
      </c>
      <c r="E98" s="11"/>
      <c r="F98" s="27">
        <v>3.2833333333333332</v>
      </c>
      <c r="G98" s="31">
        <f>F98*C$7</f>
        <v>128.04999999999998</v>
      </c>
    </row>
    <row r="99" spans="1:7" ht="12" customHeight="1" x14ac:dyDescent="0.2">
      <c r="A99" s="21"/>
      <c r="B99" s="18" t="s">
        <v>20</v>
      </c>
      <c r="C99" s="25">
        <v>130.18869999999998</v>
      </c>
      <c r="D99" s="26">
        <f>C99*C$8</f>
        <v>4947.1705999999995</v>
      </c>
      <c r="E99" s="11"/>
      <c r="F99" s="27">
        <v>3.2833333333333332</v>
      </c>
      <c r="G99" s="31">
        <f>F99*C$8</f>
        <v>124.76666666666667</v>
      </c>
    </row>
    <row r="100" spans="1:7" ht="12" customHeight="1" x14ac:dyDescent="0.2">
      <c r="A100" s="21"/>
      <c r="B100" s="19" t="s">
        <v>9</v>
      </c>
      <c r="C100" s="28"/>
      <c r="D100" s="29">
        <f>SUM(D95:D99)</f>
        <v>25868.240899999997</v>
      </c>
      <c r="E100" s="11"/>
      <c r="F100" s="30"/>
      <c r="G100" s="32">
        <f>SUM(G95:G99)</f>
        <v>644.76666666666654</v>
      </c>
    </row>
    <row r="101" spans="1:7" ht="12" customHeight="1" x14ac:dyDescent="0.2">
      <c r="A101" s="23" t="s">
        <v>6</v>
      </c>
      <c r="B101" s="79" t="s">
        <v>377</v>
      </c>
      <c r="C101" s="80"/>
      <c r="D101" s="80"/>
      <c r="E101" s="80"/>
      <c r="F101" s="80"/>
      <c r="G101" s="80"/>
    </row>
    <row r="102" spans="1:7" ht="12" customHeight="1" x14ac:dyDescent="0.2">
      <c r="A102" s="23" t="s">
        <v>7</v>
      </c>
      <c r="B102" s="79"/>
      <c r="C102" s="80"/>
      <c r="D102" s="80"/>
      <c r="E102" s="80"/>
      <c r="F102" s="80"/>
      <c r="G102" s="80"/>
    </row>
    <row r="103" spans="1:7" ht="12" customHeight="1" x14ac:dyDescent="0.2">
      <c r="A103" s="22" t="s">
        <v>15</v>
      </c>
      <c r="B103" s="13"/>
      <c r="C103" s="13"/>
      <c r="D103" s="13"/>
      <c r="E103" s="13"/>
      <c r="F103" s="13"/>
      <c r="G103" s="13"/>
    </row>
    <row r="104" spans="1:7" ht="12" customHeight="1" x14ac:dyDescent="0.2">
      <c r="A104" s="23" t="s">
        <v>17</v>
      </c>
      <c r="B104" s="81" t="s">
        <v>324</v>
      </c>
      <c r="C104" s="82"/>
      <c r="D104" s="82"/>
      <c r="E104" s="82"/>
      <c r="F104" s="82"/>
      <c r="G104" s="82"/>
    </row>
    <row r="105" spans="1:7" ht="27" customHeight="1" x14ac:dyDescent="0.2">
      <c r="A105" s="24" t="s">
        <v>3</v>
      </c>
      <c r="B105" s="79" t="s">
        <v>371</v>
      </c>
      <c r="C105" s="80"/>
      <c r="D105" s="80"/>
      <c r="E105" s="80"/>
      <c r="F105" s="80"/>
      <c r="G105" s="80"/>
    </row>
    <row r="107" spans="1:7" ht="12" customHeight="1" x14ac:dyDescent="0.25">
      <c r="A107" s="20" t="s">
        <v>2</v>
      </c>
      <c r="B107" s="7">
        <v>3834</v>
      </c>
      <c r="C107" s="8"/>
      <c r="D107" s="8"/>
      <c r="E107" s="8"/>
      <c r="F107" s="38"/>
      <c r="G107" s="38"/>
    </row>
    <row r="108" spans="1:7" ht="12" customHeight="1" x14ac:dyDescent="0.2">
      <c r="A108" s="21" t="s">
        <v>10</v>
      </c>
      <c r="B108" s="9" t="s">
        <v>133</v>
      </c>
      <c r="C108" s="9"/>
      <c r="D108" s="9"/>
      <c r="E108" s="9"/>
      <c r="F108" s="9"/>
      <c r="G108" s="9"/>
    </row>
    <row r="109" spans="1:7" ht="12" customHeight="1" x14ac:dyDescent="0.2">
      <c r="A109" s="21"/>
      <c r="B109" s="9"/>
      <c r="C109" s="83" t="s">
        <v>11</v>
      </c>
      <c r="D109" s="84"/>
      <c r="E109" s="9"/>
      <c r="F109" s="83" t="s">
        <v>12</v>
      </c>
      <c r="G109" s="84"/>
    </row>
    <row r="110" spans="1:7" ht="12" customHeight="1" x14ac:dyDescent="0.2">
      <c r="A110" s="21"/>
      <c r="B110" s="9"/>
      <c r="C110" s="10" t="s">
        <v>4</v>
      </c>
      <c r="D110" s="10" t="s">
        <v>5</v>
      </c>
      <c r="E110" s="9"/>
      <c r="F110" s="10" t="s">
        <v>13</v>
      </c>
      <c r="G110" s="10" t="s">
        <v>14</v>
      </c>
    </row>
    <row r="111" spans="1:7" ht="12" customHeight="1" x14ac:dyDescent="0.2">
      <c r="A111" s="21"/>
      <c r="B111" s="18" t="s">
        <v>95</v>
      </c>
      <c r="C111" s="25">
        <v>46.975400000000008</v>
      </c>
      <c r="D111" s="26">
        <f>C111*C$4</f>
        <v>1832.0406000000003</v>
      </c>
      <c r="E111" s="11"/>
      <c r="F111" s="27">
        <v>1.3333333333333333</v>
      </c>
      <c r="G111" s="31">
        <f>F111*C$4</f>
        <v>52</v>
      </c>
    </row>
    <row r="112" spans="1:7" ht="12" customHeight="1" x14ac:dyDescent="0.2">
      <c r="A112" s="21"/>
      <c r="B112" s="18" t="s">
        <v>92</v>
      </c>
      <c r="C112" s="25">
        <v>46.975400000000008</v>
      </c>
      <c r="D112" s="26">
        <f>C112*C$5</f>
        <v>1832.0406000000003</v>
      </c>
      <c r="E112" s="11"/>
      <c r="F112" s="27">
        <v>1.3333333333333333</v>
      </c>
      <c r="G112" s="31">
        <f>F112*C$5</f>
        <v>52</v>
      </c>
    </row>
    <row r="113" spans="1:7" ht="12" customHeight="1" x14ac:dyDescent="0.2">
      <c r="A113" s="21"/>
      <c r="B113" s="18" t="s">
        <v>93</v>
      </c>
      <c r="C113" s="25">
        <v>46.975400000000008</v>
      </c>
      <c r="D113" s="26">
        <f>C113*C$6</f>
        <v>1832.0406000000003</v>
      </c>
      <c r="E113" s="11"/>
      <c r="F113" s="27">
        <v>1.3333333333333333</v>
      </c>
      <c r="G113" s="31">
        <f>F113*C$6</f>
        <v>52</v>
      </c>
    </row>
    <row r="114" spans="1:7" ht="12" customHeight="1" x14ac:dyDescent="0.2">
      <c r="A114" s="21"/>
      <c r="B114" s="18" t="s">
        <v>94</v>
      </c>
      <c r="C114" s="25">
        <v>46.975400000000008</v>
      </c>
      <c r="D114" s="26">
        <f>C114*C$7</f>
        <v>1832.0406000000003</v>
      </c>
      <c r="E114" s="11"/>
      <c r="F114" s="27">
        <v>1.3333333333333333</v>
      </c>
      <c r="G114" s="31">
        <f>F114*C$7</f>
        <v>52</v>
      </c>
    </row>
    <row r="115" spans="1:7" ht="12" customHeight="1" x14ac:dyDescent="0.2">
      <c r="A115" s="21"/>
      <c r="B115" s="18" t="s">
        <v>20</v>
      </c>
      <c r="C115" s="25">
        <v>46.975400000000008</v>
      </c>
      <c r="D115" s="26">
        <f>C115*C$8</f>
        <v>1785.0652000000002</v>
      </c>
      <c r="E115" s="11"/>
      <c r="F115" s="27">
        <v>1.3333333333333333</v>
      </c>
      <c r="G115" s="31">
        <f>F115*C$8</f>
        <v>50.666666666666664</v>
      </c>
    </row>
    <row r="116" spans="1:7" ht="12" customHeight="1" x14ac:dyDescent="0.2">
      <c r="A116" s="21"/>
      <c r="B116" s="19" t="s">
        <v>9</v>
      </c>
      <c r="C116" s="28"/>
      <c r="D116" s="29">
        <f>SUM(D111:D115)</f>
        <v>9113.227600000002</v>
      </c>
      <c r="E116" s="11"/>
      <c r="F116" s="30"/>
      <c r="G116" s="32">
        <f>SUM(G111:G115)</f>
        <v>258.66666666666669</v>
      </c>
    </row>
    <row r="117" spans="1:7" ht="12" customHeight="1" x14ac:dyDescent="0.2">
      <c r="A117" s="23" t="s">
        <v>6</v>
      </c>
      <c r="B117" s="79" t="s">
        <v>377</v>
      </c>
      <c r="C117" s="80"/>
      <c r="D117" s="80"/>
      <c r="E117" s="80"/>
      <c r="F117" s="80"/>
      <c r="G117" s="80"/>
    </row>
    <row r="118" spans="1:7" ht="12" customHeight="1" x14ac:dyDescent="0.2">
      <c r="A118" s="23" t="s">
        <v>7</v>
      </c>
      <c r="B118" s="79"/>
      <c r="C118" s="80"/>
      <c r="D118" s="80"/>
      <c r="E118" s="80"/>
      <c r="F118" s="80"/>
      <c r="G118" s="80"/>
    </row>
    <row r="119" spans="1:7" ht="12" customHeight="1" x14ac:dyDescent="0.2">
      <c r="A119" s="22" t="s">
        <v>15</v>
      </c>
      <c r="B119" s="13"/>
      <c r="C119" s="13"/>
      <c r="D119" s="13"/>
      <c r="E119" s="13"/>
      <c r="F119" s="13"/>
      <c r="G119" s="13"/>
    </row>
    <row r="120" spans="1:7" ht="12" customHeight="1" x14ac:dyDescent="0.2">
      <c r="A120" s="23" t="s">
        <v>17</v>
      </c>
      <c r="B120" s="81" t="s">
        <v>324</v>
      </c>
      <c r="C120" s="82"/>
      <c r="D120" s="82"/>
      <c r="E120" s="82"/>
      <c r="F120" s="82"/>
      <c r="G120" s="82"/>
    </row>
    <row r="121" spans="1:7" ht="27" customHeight="1" x14ac:dyDescent="0.2">
      <c r="A121" s="24" t="s">
        <v>3</v>
      </c>
      <c r="B121" s="79" t="s">
        <v>370</v>
      </c>
      <c r="C121" s="80"/>
      <c r="D121" s="80"/>
      <c r="E121" s="80"/>
      <c r="F121" s="80"/>
      <c r="G121" s="80"/>
    </row>
    <row r="123" spans="1:7" ht="12" customHeight="1" x14ac:dyDescent="0.25">
      <c r="A123" s="20" t="s">
        <v>2</v>
      </c>
      <c r="B123" s="7">
        <v>3837</v>
      </c>
      <c r="C123" s="8"/>
      <c r="D123" s="8"/>
      <c r="E123" s="8"/>
      <c r="F123" s="38"/>
      <c r="G123" s="38"/>
    </row>
    <row r="124" spans="1:7" ht="12" customHeight="1" x14ac:dyDescent="0.2">
      <c r="A124" s="21" t="s">
        <v>10</v>
      </c>
      <c r="B124" s="9" t="s">
        <v>134</v>
      </c>
      <c r="C124" s="9"/>
      <c r="D124" s="9"/>
      <c r="E124" s="9"/>
      <c r="F124" s="9"/>
      <c r="G124" s="9"/>
    </row>
    <row r="125" spans="1:7" ht="12" customHeight="1" x14ac:dyDescent="0.2">
      <c r="A125" s="21"/>
      <c r="B125" s="9"/>
      <c r="C125" s="83" t="s">
        <v>11</v>
      </c>
      <c r="D125" s="84"/>
      <c r="E125" s="9"/>
      <c r="F125" s="83" t="s">
        <v>12</v>
      </c>
      <c r="G125" s="84"/>
    </row>
    <row r="126" spans="1:7" ht="12" customHeight="1" x14ac:dyDescent="0.2">
      <c r="A126" s="21"/>
      <c r="B126" s="9"/>
      <c r="C126" s="10" t="s">
        <v>4</v>
      </c>
      <c r="D126" s="10" t="s">
        <v>5</v>
      </c>
      <c r="E126" s="9"/>
      <c r="F126" s="10" t="s">
        <v>13</v>
      </c>
      <c r="G126" s="10" t="s">
        <v>14</v>
      </c>
    </row>
    <row r="127" spans="1:7" ht="12" customHeight="1" x14ac:dyDescent="0.2">
      <c r="A127" s="21"/>
      <c r="B127" s="18" t="s">
        <v>95</v>
      </c>
      <c r="C127" s="25">
        <v>31.844300000000004</v>
      </c>
      <c r="D127" s="26">
        <f>C127*C$4</f>
        <v>1241.9277000000002</v>
      </c>
      <c r="E127" s="11"/>
      <c r="F127" s="27">
        <v>1</v>
      </c>
      <c r="G127" s="31">
        <f>F127*C$4</f>
        <v>39</v>
      </c>
    </row>
    <row r="128" spans="1:7" ht="12" customHeight="1" x14ac:dyDescent="0.2">
      <c r="A128" s="21"/>
      <c r="B128" s="18" t="s">
        <v>92</v>
      </c>
      <c r="C128" s="25">
        <v>44.886299999999999</v>
      </c>
      <c r="D128" s="26">
        <f>C128*C$5</f>
        <v>1750.5656999999999</v>
      </c>
      <c r="E128" s="11"/>
      <c r="F128" s="27">
        <v>1.3666666666666665</v>
      </c>
      <c r="G128" s="31">
        <f>F128*C$5</f>
        <v>53.29999999999999</v>
      </c>
    </row>
    <row r="129" spans="1:7" ht="12" customHeight="1" x14ac:dyDescent="0.2">
      <c r="A129" s="21"/>
      <c r="B129" s="18" t="s">
        <v>93</v>
      </c>
      <c r="C129" s="25">
        <v>29.3095</v>
      </c>
      <c r="D129" s="26">
        <f>C129*C$6</f>
        <v>1143.0705</v>
      </c>
      <c r="E129" s="11"/>
      <c r="F129" s="27">
        <v>0.9</v>
      </c>
      <c r="G129" s="31">
        <f>F129*C$6</f>
        <v>35.1</v>
      </c>
    </row>
    <row r="130" spans="1:7" ht="12" customHeight="1" x14ac:dyDescent="0.2">
      <c r="A130" s="21"/>
      <c r="B130" s="18" t="s">
        <v>94</v>
      </c>
      <c r="C130" s="25">
        <v>29.3095</v>
      </c>
      <c r="D130" s="26">
        <f>C130*C$7</f>
        <v>1143.0705</v>
      </c>
      <c r="E130" s="11"/>
      <c r="F130" s="27">
        <v>0.9</v>
      </c>
      <c r="G130" s="31">
        <f>F130*C$7</f>
        <v>35.1</v>
      </c>
    </row>
    <row r="131" spans="1:7" ht="12" customHeight="1" x14ac:dyDescent="0.2">
      <c r="A131" s="21"/>
      <c r="B131" s="18" t="s">
        <v>20</v>
      </c>
      <c r="C131" s="25">
        <v>40.589199999999998</v>
      </c>
      <c r="D131" s="26">
        <f>C131*C$8</f>
        <v>1542.3896</v>
      </c>
      <c r="E131" s="11"/>
      <c r="F131" s="27">
        <v>1.2</v>
      </c>
      <c r="G131" s="31">
        <f>F131*C$8</f>
        <v>45.6</v>
      </c>
    </row>
    <row r="132" spans="1:7" ht="12" customHeight="1" x14ac:dyDescent="0.2">
      <c r="A132" s="21"/>
      <c r="B132" s="19" t="s">
        <v>9</v>
      </c>
      <c r="C132" s="28"/>
      <c r="D132" s="29">
        <f>SUM(D127:D131)</f>
        <v>6821.0239999999994</v>
      </c>
      <c r="E132" s="11"/>
      <c r="F132" s="30"/>
      <c r="G132" s="32">
        <f>SUM(G127:G131)</f>
        <v>208.09999999999997</v>
      </c>
    </row>
    <row r="133" spans="1:7" ht="12" customHeight="1" x14ac:dyDescent="0.2">
      <c r="A133" s="23" t="s">
        <v>6</v>
      </c>
      <c r="B133" s="79" t="s">
        <v>378</v>
      </c>
      <c r="C133" s="80"/>
      <c r="D133" s="80"/>
      <c r="E133" s="80"/>
      <c r="F133" s="80"/>
      <c r="G133" s="80"/>
    </row>
    <row r="134" spans="1:7" ht="12" customHeight="1" x14ac:dyDescent="0.2">
      <c r="A134" s="23" t="s">
        <v>7</v>
      </c>
      <c r="B134" s="79"/>
      <c r="C134" s="80"/>
      <c r="D134" s="80"/>
      <c r="E134" s="80"/>
      <c r="F134" s="80"/>
      <c r="G134" s="80"/>
    </row>
    <row r="135" spans="1:7" ht="12" customHeight="1" x14ac:dyDescent="0.2">
      <c r="A135" s="22" t="s">
        <v>15</v>
      </c>
      <c r="B135" s="13"/>
      <c r="C135" s="13"/>
      <c r="D135" s="13"/>
      <c r="E135" s="13"/>
      <c r="F135" s="13"/>
      <c r="G135" s="13"/>
    </row>
    <row r="136" spans="1:7" ht="12" customHeight="1" x14ac:dyDescent="0.2">
      <c r="A136" s="23" t="s">
        <v>17</v>
      </c>
      <c r="B136" s="81" t="s">
        <v>324</v>
      </c>
      <c r="C136" s="82"/>
      <c r="D136" s="82"/>
      <c r="E136" s="82"/>
      <c r="F136" s="82"/>
      <c r="G136" s="82"/>
    </row>
    <row r="137" spans="1:7" ht="27" customHeight="1" x14ac:dyDescent="0.2">
      <c r="A137" s="24" t="s">
        <v>3</v>
      </c>
      <c r="B137" s="79" t="s">
        <v>369</v>
      </c>
      <c r="C137" s="80"/>
      <c r="D137" s="80"/>
      <c r="E137" s="80"/>
      <c r="F137" s="80"/>
      <c r="G137" s="80"/>
    </row>
    <row r="139" spans="1:7" ht="12" customHeight="1" x14ac:dyDescent="0.25">
      <c r="A139" s="20" t="s">
        <v>2</v>
      </c>
      <c r="B139" s="7">
        <v>3838</v>
      </c>
      <c r="C139" s="8"/>
      <c r="D139" s="8"/>
      <c r="E139" s="8"/>
      <c r="F139" s="38"/>
      <c r="G139" s="38"/>
    </row>
    <row r="140" spans="1:7" ht="12" customHeight="1" x14ac:dyDescent="0.2">
      <c r="A140" s="21" t="s">
        <v>10</v>
      </c>
      <c r="B140" s="9" t="s">
        <v>135</v>
      </c>
      <c r="C140" s="9"/>
      <c r="D140" s="9"/>
      <c r="E140" s="9"/>
      <c r="F140" s="9"/>
      <c r="G140" s="9"/>
    </row>
    <row r="141" spans="1:7" ht="12" customHeight="1" x14ac:dyDescent="0.2">
      <c r="A141" s="21"/>
      <c r="B141" s="9"/>
      <c r="C141" s="83" t="s">
        <v>11</v>
      </c>
      <c r="D141" s="84"/>
      <c r="E141" s="9"/>
      <c r="F141" s="83" t="s">
        <v>12</v>
      </c>
      <c r="G141" s="84"/>
    </row>
    <row r="142" spans="1:7" ht="12" customHeight="1" x14ac:dyDescent="0.2">
      <c r="A142" s="21"/>
      <c r="B142" s="9"/>
      <c r="C142" s="10" t="s">
        <v>4</v>
      </c>
      <c r="D142" s="10" t="s">
        <v>5</v>
      </c>
      <c r="E142" s="9"/>
      <c r="F142" s="10" t="s">
        <v>13</v>
      </c>
      <c r="G142" s="10" t="s">
        <v>14</v>
      </c>
    </row>
    <row r="143" spans="1:7" ht="12" customHeight="1" x14ac:dyDescent="0.2">
      <c r="A143" s="21"/>
      <c r="B143" s="18" t="s">
        <v>95</v>
      </c>
      <c r="C143" s="25">
        <v>59.872599999999991</v>
      </c>
      <c r="D143" s="26">
        <f>C143*C$4</f>
        <v>2335.0313999999998</v>
      </c>
      <c r="E143" s="11"/>
      <c r="F143" s="27">
        <v>1.6166666666666667</v>
      </c>
      <c r="G143" s="31">
        <f>F143*C$4</f>
        <v>63.050000000000004</v>
      </c>
    </row>
    <row r="144" spans="1:7" ht="12" customHeight="1" x14ac:dyDescent="0.2">
      <c r="A144" s="21"/>
      <c r="B144" s="18" t="s">
        <v>92</v>
      </c>
      <c r="C144" s="25">
        <v>64.25139999999999</v>
      </c>
      <c r="D144" s="26">
        <f>C144*C$5</f>
        <v>2505.8045999999995</v>
      </c>
      <c r="E144" s="11"/>
      <c r="F144" s="27">
        <v>1.8166666666666667</v>
      </c>
      <c r="G144" s="31">
        <f>F144*C$5</f>
        <v>70.849999999999994</v>
      </c>
    </row>
    <row r="145" spans="1:7" ht="12" customHeight="1" x14ac:dyDescent="0.2">
      <c r="A145" s="21"/>
      <c r="B145" s="18" t="s">
        <v>93</v>
      </c>
      <c r="C145" s="25">
        <v>59.872599999999991</v>
      </c>
      <c r="D145" s="26">
        <f>C145*C$6</f>
        <v>2335.0313999999998</v>
      </c>
      <c r="E145" s="11"/>
      <c r="F145" s="27">
        <v>1.6166666666666667</v>
      </c>
      <c r="G145" s="31">
        <f>F145*C$6</f>
        <v>63.050000000000004</v>
      </c>
    </row>
    <row r="146" spans="1:7" ht="12" customHeight="1" x14ac:dyDescent="0.2">
      <c r="A146" s="21"/>
      <c r="B146" s="18" t="s">
        <v>94</v>
      </c>
      <c r="C146" s="25">
        <v>41.947599999999994</v>
      </c>
      <c r="D146" s="26">
        <f>C146*C$7</f>
        <v>1635.9563999999998</v>
      </c>
      <c r="E146" s="11"/>
      <c r="F146" s="27">
        <v>1.2</v>
      </c>
      <c r="G146" s="31">
        <f>F146*C$7</f>
        <v>46.8</v>
      </c>
    </row>
    <row r="147" spans="1:7" ht="12" customHeight="1" x14ac:dyDescent="0.2">
      <c r="A147" s="21"/>
      <c r="B147" s="18" t="s">
        <v>20</v>
      </c>
      <c r="C147" s="25">
        <v>59.872599999999991</v>
      </c>
      <c r="D147" s="26">
        <f>C147*C$8</f>
        <v>2275.1587999999997</v>
      </c>
      <c r="E147" s="11"/>
      <c r="F147" s="27">
        <v>1.6166666666666667</v>
      </c>
      <c r="G147" s="31">
        <f>F147*C$8</f>
        <v>61.433333333333337</v>
      </c>
    </row>
    <row r="148" spans="1:7" ht="12" customHeight="1" x14ac:dyDescent="0.2">
      <c r="A148" s="21"/>
      <c r="B148" s="19" t="s">
        <v>9</v>
      </c>
      <c r="C148" s="28"/>
      <c r="D148" s="29">
        <f>SUM(D143:D147)</f>
        <v>11086.982599999998</v>
      </c>
      <c r="E148" s="11"/>
      <c r="F148" s="30"/>
      <c r="G148" s="32">
        <f>SUM(G143:G147)</f>
        <v>305.18333333333334</v>
      </c>
    </row>
    <row r="149" spans="1:7" ht="12" customHeight="1" x14ac:dyDescent="0.2">
      <c r="A149" s="23" t="s">
        <v>6</v>
      </c>
      <c r="B149" s="79" t="s">
        <v>378</v>
      </c>
      <c r="C149" s="80"/>
      <c r="D149" s="80"/>
      <c r="E149" s="80"/>
      <c r="F149" s="80"/>
      <c r="G149" s="80"/>
    </row>
    <row r="150" spans="1:7" ht="12" customHeight="1" x14ac:dyDescent="0.2">
      <c r="A150" s="23" t="s">
        <v>7</v>
      </c>
      <c r="B150" s="79"/>
      <c r="C150" s="80"/>
      <c r="D150" s="80"/>
      <c r="E150" s="80"/>
      <c r="F150" s="80"/>
      <c r="G150" s="80"/>
    </row>
    <row r="151" spans="1:7" ht="12" customHeight="1" x14ac:dyDescent="0.2">
      <c r="A151" s="22" t="s">
        <v>15</v>
      </c>
      <c r="B151" s="13"/>
      <c r="C151" s="13"/>
      <c r="D151" s="13"/>
      <c r="E151" s="13"/>
      <c r="F151" s="13"/>
      <c r="G151" s="13"/>
    </row>
    <row r="152" spans="1:7" ht="12" customHeight="1" x14ac:dyDescent="0.2">
      <c r="A152" s="23" t="s">
        <v>17</v>
      </c>
      <c r="B152" s="81" t="s">
        <v>324</v>
      </c>
      <c r="C152" s="82"/>
      <c r="D152" s="82"/>
      <c r="E152" s="82"/>
      <c r="F152" s="82"/>
      <c r="G152" s="82"/>
    </row>
    <row r="153" spans="1:7" ht="27" customHeight="1" x14ac:dyDescent="0.2">
      <c r="A153" s="24" t="s">
        <v>3</v>
      </c>
      <c r="B153" s="79" t="s">
        <v>368</v>
      </c>
      <c r="C153" s="80"/>
      <c r="D153" s="80"/>
      <c r="E153" s="80"/>
      <c r="F153" s="80"/>
      <c r="G153" s="80"/>
    </row>
    <row r="155" spans="1:7" ht="12" customHeight="1" x14ac:dyDescent="0.25">
      <c r="A155" s="20" t="s">
        <v>2</v>
      </c>
      <c r="B155" s="7">
        <v>3839</v>
      </c>
      <c r="C155" s="8"/>
      <c r="D155" s="8"/>
      <c r="E155" s="8"/>
      <c r="F155" s="38"/>
      <c r="G155" s="38"/>
    </row>
    <row r="156" spans="1:7" ht="12" customHeight="1" x14ac:dyDescent="0.2">
      <c r="A156" s="21" t="s">
        <v>10</v>
      </c>
      <c r="B156" s="9" t="s">
        <v>136</v>
      </c>
      <c r="C156" s="9"/>
      <c r="D156" s="9"/>
      <c r="E156" s="9"/>
      <c r="F156" s="9"/>
      <c r="G156" s="9"/>
    </row>
    <row r="157" spans="1:7" ht="12" customHeight="1" x14ac:dyDescent="0.2">
      <c r="A157" s="21"/>
      <c r="B157" s="9"/>
      <c r="C157" s="83" t="s">
        <v>11</v>
      </c>
      <c r="D157" s="84"/>
      <c r="E157" s="9"/>
      <c r="F157" s="83" t="s">
        <v>12</v>
      </c>
      <c r="G157" s="84"/>
    </row>
    <row r="158" spans="1:7" ht="12" customHeight="1" x14ac:dyDescent="0.2">
      <c r="A158" s="21"/>
      <c r="B158" s="9"/>
      <c r="C158" s="10" t="s">
        <v>4</v>
      </c>
      <c r="D158" s="10" t="s">
        <v>5</v>
      </c>
      <c r="E158" s="9"/>
      <c r="F158" s="10" t="s">
        <v>13</v>
      </c>
      <c r="G158" s="10" t="s">
        <v>14</v>
      </c>
    </row>
    <row r="159" spans="1:7" ht="12" customHeight="1" x14ac:dyDescent="0.2">
      <c r="A159" s="21"/>
      <c r="B159" s="18" t="s">
        <v>95</v>
      </c>
      <c r="C159" s="25">
        <v>67.025900000000007</v>
      </c>
      <c r="D159" s="26">
        <f>C159*C$4</f>
        <v>2614.0101000000004</v>
      </c>
      <c r="E159" s="11"/>
      <c r="F159" s="27">
        <v>1.8166666666666667</v>
      </c>
      <c r="G159" s="31">
        <f>F159*C$4</f>
        <v>70.849999999999994</v>
      </c>
    </row>
    <row r="160" spans="1:7" ht="12" customHeight="1" x14ac:dyDescent="0.2">
      <c r="A160" s="21"/>
      <c r="B160" s="18" t="s">
        <v>92</v>
      </c>
      <c r="C160" s="25">
        <v>61.764800000000001</v>
      </c>
      <c r="D160" s="26">
        <f>C160*C$5</f>
        <v>2408.8272000000002</v>
      </c>
      <c r="E160" s="11"/>
      <c r="F160" s="27">
        <v>1.6833333333333331</v>
      </c>
      <c r="G160" s="31">
        <f>F160*C$5</f>
        <v>65.649999999999991</v>
      </c>
    </row>
    <row r="161" spans="1:7" ht="12" customHeight="1" x14ac:dyDescent="0.2">
      <c r="A161" s="21"/>
      <c r="B161" s="18" t="s">
        <v>93</v>
      </c>
      <c r="C161" s="25">
        <v>61.764800000000001</v>
      </c>
      <c r="D161" s="26">
        <f>C161*C$6</f>
        <v>2408.8272000000002</v>
      </c>
      <c r="E161" s="11"/>
      <c r="F161" s="27">
        <v>1.6833333333333331</v>
      </c>
      <c r="G161" s="31">
        <f>F161*C$6</f>
        <v>65.649999999999991</v>
      </c>
    </row>
    <row r="162" spans="1:7" ht="12" customHeight="1" x14ac:dyDescent="0.2">
      <c r="A162" s="21"/>
      <c r="B162" s="18" t="s">
        <v>94</v>
      </c>
      <c r="C162" s="25">
        <v>45.588400000000007</v>
      </c>
      <c r="D162" s="26">
        <f>C162*C$7</f>
        <v>1777.9476000000002</v>
      </c>
      <c r="E162" s="11"/>
      <c r="F162" s="27">
        <v>1.3166666666666667</v>
      </c>
      <c r="G162" s="31">
        <f>F162*C$7</f>
        <v>51.35</v>
      </c>
    </row>
    <row r="163" spans="1:7" ht="12" customHeight="1" x14ac:dyDescent="0.2">
      <c r="A163" s="21"/>
      <c r="B163" s="18" t="s">
        <v>20</v>
      </c>
      <c r="C163" s="25">
        <v>61.764800000000001</v>
      </c>
      <c r="D163" s="26">
        <f>C163*C$8</f>
        <v>2347.0624000000003</v>
      </c>
      <c r="E163" s="11"/>
      <c r="F163" s="27">
        <v>1.6833333333333331</v>
      </c>
      <c r="G163" s="31">
        <f>F163*C$8</f>
        <v>63.966666666666661</v>
      </c>
    </row>
    <row r="164" spans="1:7" ht="12" customHeight="1" x14ac:dyDescent="0.2">
      <c r="A164" s="21"/>
      <c r="B164" s="19" t="s">
        <v>9</v>
      </c>
      <c r="C164" s="28"/>
      <c r="D164" s="29">
        <f>SUM(D159:D163)</f>
        <v>11556.674500000001</v>
      </c>
      <c r="E164" s="11"/>
      <c r="F164" s="30"/>
      <c r="G164" s="32">
        <f>SUM(G159:G163)</f>
        <v>317.46666666666664</v>
      </c>
    </row>
    <row r="165" spans="1:7" ht="12" customHeight="1" x14ac:dyDescent="0.2">
      <c r="A165" s="23" t="s">
        <v>6</v>
      </c>
      <c r="B165" s="79" t="s">
        <v>377</v>
      </c>
      <c r="C165" s="80"/>
      <c r="D165" s="80"/>
      <c r="E165" s="80"/>
      <c r="F165" s="80"/>
      <c r="G165" s="80"/>
    </row>
    <row r="166" spans="1:7" ht="12" customHeight="1" x14ac:dyDescent="0.2">
      <c r="A166" s="23" t="s">
        <v>7</v>
      </c>
      <c r="B166" s="79"/>
      <c r="C166" s="80"/>
      <c r="D166" s="80"/>
      <c r="E166" s="80"/>
      <c r="F166" s="80"/>
      <c r="G166" s="80"/>
    </row>
    <row r="167" spans="1:7" ht="12" customHeight="1" x14ac:dyDescent="0.2">
      <c r="A167" s="22" t="s">
        <v>15</v>
      </c>
      <c r="B167" s="13"/>
      <c r="C167" s="13"/>
      <c r="D167" s="13"/>
      <c r="E167" s="13"/>
      <c r="F167" s="13"/>
      <c r="G167" s="13"/>
    </row>
    <row r="168" spans="1:7" ht="12" customHeight="1" x14ac:dyDescent="0.2">
      <c r="A168" s="23" t="s">
        <v>17</v>
      </c>
      <c r="B168" s="81" t="s">
        <v>324</v>
      </c>
      <c r="C168" s="82"/>
      <c r="D168" s="82"/>
      <c r="E168" s="82"/>
      <c r="F168" s="82"/>
      <c r="G168" s="82"/>
    </row>
    <row r="169" spans="1:7" ht="27" customHeight="1" x14ac:dyDescent="0.2">
      <c r="A169" s="24" t="s">
        <v>3</v>
      </c>
      <c r="B169" s="79" t="s">
        <v>366</v>
      </c>
      <c r="C169" s="80"/>
      <c r="D169" s="80"/>
      <c r="E169" s="80"/>
      <c r="F169" s="80"/>
      <c r="G169" s="80"/>
    </row>
    <row r="171" spans="1:7" ht="12" customHeight="1" x14ac:dyDescent="0.25">
      <c r="A171" s="20" t="s">
        <v>2</v>
      </c>
      <c r="B171" s="7">
        <v>3874</v>
      </c>
      <c r="C171" s="8"/>
      <c r="D171" s="8"/>
      <c r="E171" s="8"/>
      <c r="F171" s="38"/>
      <c r="G171" s="38"/>
    </row>
    <row r="172" spans="1:7" ht="12" customHeight="1" x14ac:dyDescent="0.2">
      <c r="A172" s="21" t="s">
        <v>10</v>
      </c>
      <c r="B172" s="9" t="s">
        <v>137</v>
      </c>
      <c r="C172" s="9"/>
      <c r="D172" s="9"/>
      <c r="E172" s="9"/>
      <c r="F172" s="9"/>
      <c r="G172" s="9"/>
    </row>
    <row r="173" spans="1:7" ht="12" customHeight="1" x14ac:dyDescent="0.2">
      <c r="A173" s="21"/>
      <c r="B173" s="9"/>
      <c r="C173" s="83" t="s">
        <v>11</v>
      </c>
      <c r="D173" s="84"/>
      <c r="E173" s="9"/>
      <c r="F173" s="83" t="s">
        <v>12</v>
      </c>
      <c r="G173" s="84"/>
    </row>
    <row r="174" spans="1:7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7" ht="12" customHeight="1" x14ac:dyDescent="0.2">
      <c r="A175" s="21"/>
      <c r="B175" s="18" t="s">
        <v>95</v>
      </c>
      <c r="C175" s="25">
        <v>111.6327</v>
      </c>
      <c r="D175" s="26">
        <f>C175*C$4</f>
        <v>4353.6752999999999</v>
      </c>
      <c r="E175" s="11"/>
      <c r="F175" s="27">
        <v>2.6666666666666665</v>
      </c>
      <c r="G175" s="31">
        <f>F175*C$4</f>
        <v>104</v>
      </c>
    </row>
    <row r="176" spans="1:7" ht="12" customHeight="1" x14ac:dyDescent="0.2">
      <c r="A176" s="21"/>
      <c r="B176" s="18" t="s">
        <v>92</v>
      </c>
      <c r="C176" s="25">
        <v>111.6327</v>
      </c>
      <c r="D176" s="26">
        <f>C176*C$5</f>
        <v>4353.6752999999999</v>
      </c>
      <c r="E176" s="11"/>
      <c r="F176" s="27">
        <v>2.6666666666666665</v>
      </c>
      <c r="G176" s="31">
        <f>F176*C$5</f>
        <v>104</v>
      </c>
    </row>
    <row r="177" spans="1:7" ht="12" customHeight="1" x14ac:dyDescent="0.2">
      <c r="A177" s="21"/>
      <c r="B177" s="18" t="s">
        <v>93</v>
      </c>
      <c r="C177" s="25">
        <v>111.6327</v>
      </c>
      <c r="D177" s="26">
        <f>C177*C$6</f>
        <v>4353.6752999999999</v>
      </c>
      <c r="E177" s="11"/>
      <c r="F177" s="27">
        <v>2.6666666666666665</v>
      </c>
      <c r="G177" s="31">
        <f>F177*C$6</f>
        <v>104</v>
      </c>
    </row>
    <row r="178" spans="1:7" ht="12" customHeight="1" x14ac:dyDescent="0.2">
      <c r="A178" s="21"/>
      <c r="B178" s="18" t="s">
        <v>94</v>
      </c>
      <c r="C178" s="25">
        <v>111.6327</v>
      </c>
      <c r="D178" s="26">
        <f>C178*C$7</f>
        <v>4353.6752999999999</v>
      </c>
      <c r="E178" s="11"/>
      <c r="F178" s="27">
        <v>2.6666666666666665</v>
      </c>
      <c r="G178" s="31">
        <f>F178*C$7</f>
        <v>104</v>
      </c>
    </row>
    <row r="179" spans="1:7" ht="12" customHeight="1" x14ac:dyDescent="0.2">
      <c r="A179" s="21"/>
      <c r="B179" s="18" t="s">
        <v>20</v>
      </c>
      <c r="C179" s="25">
        <v>111.6327</v>
      </c>
      <c r="D179" s="26">
        <f>C179*C$8</f>
        <v>4242.0425999999998</v>
      </c>
      <c r="E179" s="11"/>
      <c r="F179" s="27">
        <v>2.6666666666666665</v>
      </c>
      <c r="G179" s="31">
        <f>F179*C$8</f>
        <v>101.33333333333333</v>
      </c>
    </row>
    <row r="180" spans="1:7" ht="12" customHeight="1" x14ac:dyDescent="0.2">
      <c r="A180" s="21"/>
      <c r="B180" s="19" t="s">
        <v>9</v>
      </c>
      <c r="C180" s="28"/>
      <c r="D180" s="29">
        <f>SUM(D175:D179)</f>
        <v>21656.7438</v>
      </c>
      <c r="E180" s="11"/>
      <c r="F180" s="30"/>
      <c r="G180" s="32">
        <f>SUM(G175:G179)</f>
        <v>517.33333333333337</v>
      </c>
    </row>
    <row r="181" spans="1:7" ht="12" customHeight="1" x14ac:dyDescent="0.2">
      <c r="A181" s="23" t="s">
        <v>6</v>
      </c>
      <c r="B181" s="79" t="s">
        <v>377</v>
      </c>
      <c r="C181" s="80"/>
      <c r="D181" s="80"/>
      <c r="E181" s="80"/>
      <c r="F181" s="80"/>
      <c r="G181" s="80"/>
    </row>
    <row r="182" spans="1:7" ht="12" customHeight="1" x14ac:dyDescent="0.2">
      <c r="A182" s="23" t="s">
        <v>7</v>
      </c>
      <c r="B182" s="79"/>
      <c r="C182" s="80"/>
      <c r="D182" s="80"/>
      <c r="E182" s="80"/>
      <c r="F182" s="80"/>
      <c r="G182" s="80"/>
    </row>
    <row r="183" spans="1:7" ht="12" customHeight="1" x14ac:dyDescent="0.2">
      <c r="A183" s="22" t="s">
        <v>15</v>
      </c>
      <c r="B183" s="13"/>
      <c r="C183" s="13"/>
      <c r="D183" s="13"/>
      <c r="E183" s="13"/>
      <c r="F183" s="13"/>
      <c r="G183" s="13"/>
    </row>
    <row r="184" spans="1:7" ht="12" customHeight="1" x14ac:dyDescent="0.2">
      <c r="A184" s="23" t="s">
        <v>17</v>
      </c>
      <c r="B184" s="81" t="s">
        <v>324</v>
      </c>
      <c r="C184" s="82"/>
      <c r="D184" s="82"/>
      <c r="E184" s="82"/>
      <c r="F184" s="82"/>
      <c r="G184" s="82"/>
    </row>
    <row r="185" spans="1:7" ht="27" customHeight="1" x14ac:dyDescent="0.2">
      <c r="A185" s="24" t="s">
        <v>3</v>
      </c>
      <c r="B185" s="79" t="s">
        <v>367</v>
      </c>
      <c r="C185" s="80"/>
      <c r="D185" s="80"/>
      <c r="E185" s="80"/>
      <c r="F185" s="80"/>
      <c r="G185" s="80"/>
    </row>
  </sheetData>
  <mergeCells count="70">
    <mergeCell ref="B181:G181"/>
    <mergeCell ref="B182:G182"/>
    <mergeCell ref="B184:G184"/>
    <mergeCell ref="B185:G185"/>
    <mergeCell ref="B165:G165"/>
    <mergeCell ref="B166:G166"/>
    <mergeCell ref="B168:G168"/>
    <mergeCell ref="B169:G169"/>
    <mergeCell ref="C173:D173"/>
    <mergeCell ref="F173:G173"/>
    <mergeCell ref="B149:G149"/>
    <mergeCell ref="B150:G150"/>
    <mergeCell ref="B152:G152"/>
    <mergeCell ref="B153:G153"/>
    <mergeCell ref="C157:D157"/>
    <mergeCell ref="F157:G157"/>
    <mergeCell ref="B133:G133"/>
    <mergeCell ref="B134:G134"/>
    <mergeCell ref="B136:G136"/>
    <mergeCell ref="B137:G137"/>
    <mergeCell ref="C141:D141"/>
    <mergeCell ref="F141:G141"/>
    <mergeCell ref="B117:G117"/>
    <mergeCell ref="B118:G118"/>
    <mergeCell ref="B120:G120"/>
    <mergeCell ref="B121:G121"/>
    <mergeCell ref="C125:D125"/>
    <mergeCell ref="F125:G125"/>
    <mergeCell ref="B102:G102"/>
    <mergeCell ref="B104:G104"/>
    <mergeCell ref="B105:G105"/>
    <mergeCell ref="C109:D109"/>
    <mergeCell ref="F109:G109"/>
    <mergeCell ref="B88:G88"/>
    <mergeCell ref="B89:G89"/>
    <mergeCell ref="C93:D93"/>
    <mergeCell ref="F93:G93"/>
    <mergeCell ref="B101:G101"/>
    <mergeCell ref="B73:G73"/>
    <mergeCell ref="C77:D77"/>
    <mergeCell ref="F77:G77"/>
    <mergeCell ref="B85:G85"/>
    <mergeCell ref="B86:G86"/>
    <mergeCell ref="C61:D61"/>
    <mergeCell ref="F61:G61"/>
    <mergeCell ref="B69:G69"/>
    <mergeCell ref="B70:G70"/>
    <mergeCell ref="B72:G72"/>
    <mergeCell ref="B53:G53"/>
    <mergeCell ref="B54:G54"/>
    <mergeCell ref="B56:G56"/>
    <mergeCell ref="B57:G57"/>
    <mergeCell ref="B37:G37"/>
    <mergeCell ref="B38:G38"/>
    <mergeCell ref="B40:G40"/>
    <mergeCell ref="B41:G41"/>
    <mergeCell ref="C45:D45"/>
    <mergeCell ref="F45:G45"/>
    <mergeCell ref="B21:G21"/>
    <mergeCell ref="B22:G22"/>
    <mergeCell ref="B24:G24"/>
    <mergeCell ref="B25:G25"/>
    <mergeCell ref="C29:D29"/>
    <mergeCell ref="F29:G29"/>
    <mergeCell ref="F13:G13"/>
    <mergeCell ref="A3:C3"/>
    <mergeCell ref="A4:B4"/>
    <mergeCell ref="A8:B8"/>
    <mergeCell ref="A9:B9"/>
    <mergeCell ref="C13:D13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Normal="100" workbookViewId="0">
      <selection sqref="A1:G1048576"/>
    </sheetView>
  </sheetViews>
  <sheetFormatPr baseColWidth="10" defaultColWidth="11.42578125" defaultRowHeight="12" customHeight="1" x14ac:dyDescent="0.2"/>
  <cols>
    <col min="1" max="1" width="16.85546875" style="2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2" width="11.42578125" style="2"/>
    <col min="13" max="13" width="13.5703125" style="2" bestFit="1" customWidth="1"/>
    <col min="14" max="14" width="12.42578125" style="2" bestFit="1" customWidth="1"/>
    <col min="15" max="16384" width="11.42578125" style="2"/>
  </cols>
  <sheetData>
    <row r="1" spans="1:7" ht="24" customHeight="1" x14ac:dyDescent="0.3">
      <c r="A1" s="1" t="s">
        <v>89</v>
      </c>
      <c r="G1" s="3" t="s">
        <v>16</v>
      </c>
    </row>
    <row r="2" spans="1:7" ht="12" customHeight="1" thickBot="1" x14ac:dyDescent="0.3">
      <c r="A2" s="4"/>
    </row>
    <row r="3" spans="1:7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</row>
    <row r="4" spans="1:7" ht="12" customHeight="1" x14ac:dyDescent="0.2">
      <c r="A4" s="88" t="s">
        <v>23</v>
      </c>
      <c r="B4" s="89"/>
      <c r="C4" s="5">
        <v>39</v>
      </c>
    </row>
    <row r="5" spans="1:7" ht="12" customHeight="1" x14ac:dyDescent="0.2">
      <c r="A5" s="69" t="s">
        <v>92</v>
      </c>
      <c r="B5" s="70"/>
      <c r="C5" s="5">
        <v>39</v>
      </c>
    </row>
    <row r="6" spans="1:7" ht="12" customHeight="1" x14ac:dyDescent="0.2">
      <c r="A6" s="69" t="s">
        <v>93</v>
      </c>
      <c r="B6" s="70"/>
      <c r="C6" s="5">
        <v>39</v>
      </c>
    </row>
    <row r="7" spans="1:7" ht="12" customHeight="1" x14ac:dyDescent="0.2">
      <c r="A7" s="69" t="s">
        <v>94</v>
      </c>
      <c r="B7" s="70"/>
      <c r="C7" s="5">
        <v>39</v>
      </c>
    </row>
    <row r="8" spans="1:7" ht="12" customHeight="1" x14ac:dyDescent="0.2">
      <c r="A8" s="88" t="s">
        <v>20</v>
      </c>
      <c r="B8" s="89"/>
      <c r="C8" s="5">
        <v>38</v>
      </c>
    </row>
    <row r="9" spans="1:7" ht="12" customHeight="1" x14ac:dyDescent="0.2">
      <c r="A9" s="90" t="s">
        <v>24</v>
      </c>
      <c r="B9" s="91"/>
      <c r="C9" s="5">
        <v>21</v>
      </c>
    </row>
    <row r="10" spans="1:7" ht="12" customHeight="1" x14ac:dyDescent="0.2">
      <c r="A10" s="88" t="s">
        <v>21</v>
      </c>
      <c r="B10" s="89"/>
      <c r="C10" s="5">
        <v>6</v>
      </c>
    </row>
    <row r="11" spans="1:7" ht="12" customHeight="1" x14ac:dyDescent="0.2">
      <c r="A11" s="90" t="s">
        <v>25</v>
      </c>
      <c r="B11" s="91"/>
      <c r="C11" s="5">
        <v>26</v>
      </c>
    </row>
    <row r="12" spans="1:7" ht="12" customHeight="1" x14ac:dyDescent="0.2">
      <c r="A12" s="90" t="s">
        <v>22</v>
      </c>
      <c r="B12" s="91"/>
      <c r="C12" s="5">
        <v>5</v>
      </c>
    </row>
    <row r="13" spans="1:7" ht="12" customHeight="1" x14ac:dyDescent="0.2">
      <c r="A13" s="88" t="s">
        <v>0</v>
      </c>
      <c r="B13" s="89"/>
      <c r="C13" s="5">
        <v>54</v>
      </c>
    </row>
    <row r="14" spans="1:7" ht="12" customHeight="1" x14ac:dyDescent="0.2">
      <c r="A14" s="90" t="s">
        <v>1</v>
      </c>
      <c r="B14" s="91"/>
      <c r="C14" s="5">
        <v>60</v>
      </c>
    </row>
    <row r="15" spans="1:7" ht="12" customHeight="1" thickBot="1" x14ac:dyDescent="0.25">
      <c r="A15" s="92" t="s">
        <v>8</v>
      </c>
      <c r="B15" s="93"/>
      <c r="C15" s="6">
        <f>SUM(C4:C14)</f>
        <v>366</v>
      </c>
    </row>
    <row r="17" spans="1:9" ht="12" customHeight="1" x14ac:dyDescent="0.25">
      <c r="A17" s="20" t="s">
        <v>2</v>
      </c>
      <c r="B17" s="7">
        <v>350</v>
      </c>
      <c r="C17" s="8"/>
      <c r="D17" s="8"/>
      <c r="E17" s="8"/>
      <c r="F17" s="38"/>
      <c r="G17" s="38"/>
    </row>
    <row r="18" spans="1:9" ht="12" customHeight="1" x14ac:dyDescent="0.2">
      <c r="A18" s="21" t="s">
        <v>10</v>
      </c>
      <c r="B18" s="9" t="s">
        <v>90</v>
      </c>
      <c r="C18" s="9"/>
      <c r="D18" s="9"/>
      <c r="E18" s="9"/>
      <c r="F18" s="9"/>
      <c r="G18" s="9"/>
    </row>
    <row r="19" spans="1:9" ht="12" customHeight="1" x14ac:dyDescent="0.2">
      <c r="A19" s="21"/>
      <c r="B19" s="9" t="s">
        <v>51</v>
      </c>
      <c r="C19" s="83" t="s">
        <v>11</v>
      </c>
      <c r="D19" s="84"/>
      <c r="E19" s="9"/>
      <c r="F19" s="83" t="s">
        <v>12</v>
      </c>
      <c r="G19" s="84"/>
    </row>
    <row r="20" spans="1:9" ht="12" customHeight="1" x14ac:dyDescent="0.2">
      <c r="A20" s="21"/>
      <c r="B20" s="9"/>
      <c r="C20" s="10" t="s">
        <v>4</v>
      </c>
      <c r="D20" s="10" t="s">
        <v>5</v>
      </c>
      <c r="E20" s="9"/>
      <c r="F20" s="10" t="s">
        <v>13</v>
      </c>
      <c r="G20" s="10" t="s">
        <v>14</v>
      </c>
    </row>
    <row r="21" spans="1:9" ht="12" customHeight="1" x14ac:dyDescent="0.2">
      <c r="A21" s="21"/>
      <c r="B21" s="18" t="s">
        <v>95</v>
      </c>
      <c r="C21" s="25">
        <v>3618.4966000000036</v>
      </c>
      <c r="D21" s="26">
        <f>C21*C$4</f>
        <v>141121.36740000013</v>
      </c>
      <c r="E21" s="11"/>
      <c r="F21" s="27">
        <v>96.999999999999858</v>
      </c>
      <c r="G21" s="31">
        <f>F21*C$4</f>
        <v>3782.9999999999945</v>
      </c>
      <c r="I21" s="12"/>
    </row>
    <row r="22" spans="1:9" ht="12" customHeight="1" x14ac:dyDescent="0.2">
      <c r="A22" s="21"/>
      <c r="B22" s="18" t="s">
        <v>92</v>
      </c>
      <c r="C22" s="25">
        <v>3618.4966000000036</v>
      </c>
      <c r="D22" s="26">
        <f>C22*C$5</f>
        <v>141121.36740000013</v>
      </c>
      <c r="E22" s="11"/>
      <c r="F22" s="27">
        <v>96.999999999999858</v>
      </c>
      <c r="G22" s="31">
        <f>F22*C$5</f>
        <v>3782.9999999999945</v>
      </c>
      <c r="I22" s="2" t="s">
        <v>10</v>
      </c>
    </row>
    <row r="23" spans="1:9" ht="12" customHeight="1" x14ac:dyDescent="0.2">
      <c r="A23" s="21"/>
      <c r="B23" s="18" t="s">
        <v>93</v>
      </c>
      <c r="C23" s="25">
        <v>3618.4966000000036</v>
      </c>
      <c r="D23" s="26">
        <f>C23*C$6</f>
        <v>141121.36740000013</v>
      </c>
      <c r="E23" s="11"/>
      <c r="F23" s="27">
        <v>96.999999999999858</v>
      </c>
      <c r="G23" s="31">
        <f>F23*C$6</f>
        <v>3782.9999999999945</v>
      </c>
    </row>
    <row r="24" spans="1:9" ht="12" customHeight="1" x14ac:dyDescent="0.2">
      <c r="A24" s="21"/>
      <c r="B24" s="18" t="s">
        <v>94</v>
      </c>
      <c r="C24" s="25">
        <v>3618.4966000000036</v>
      </c>
      <c r="D24" s="26">
        <f>C24*C$7</f>
        <v>141121.36740000013</v>
      </c>
      <c r="E24" s="11"/>
      <c r="F24" s="27">
        <v>96.999999999999858</v>
      </c>
      <c r="G24" s="31">
        <f>F24*C$7</f>
        <v>3782.9999999999945</v>
      </c>
    </row>
    <row r="25" spans="1:9" ht="12" customHeight="1" x14ac:dyDescent="0.2">
      <c r="A25" s="21"/>
      <c r="B25" s="18" t="s">
        <v>20</v>
      </c>
      <c r="C25" s="25">
        <v>3618.4966000000031</v>
      </c>
      <c r="D25" s="26">
        <f>C25*C$8</f>
        <v>137502.87080000012</v>
      </c>
      <c r="E25" s="11"/>
      <c r="F25" s="27">
        <v>96.999999999999844</v>
      </c>
      <c r="G25" s="31">
        <f>F25*C$8</f>
        <v>3685.9999999999941</v>
      </c>
    </row>
    <row r="26" spans="1:9" ht="12" customHeight="1" x14ac:dyDescent="0.2">
      <c r="A26" s="21"/>
      <c r="B26" s="18" t="s">
        <v>18</v>
      </c>
      <c r="C26" s="25">
        <v>3539.2178000000035</v>
      </c>
      <c r="D26" s="26">
        <f>C26*C$9</f>
        <v>74323.573800000071</v>
      </c>
      <c r="E26" s="11"/>
      <c r="F26" s="27">
        <v>94.849999999999866</v>
      </c>
      <c r="G26" s="31">
        <f>F26*C$9</f>
        <v>1991.8499999999972</v>
      </c>
    </row>
    <row r="27" spans="1:9" ht="12" customHeight="1" x14ac:dyDescent="0.2">
      <c r="A27" s="21"/>
      <c r="B27" s="18" t="s">
        <v>21</v>
      </c>
      <c r="C27" s="25">
        <v>3539.2178000000035</v>
      </c>
      <c r="D27" s="26">
        <f>C27*C$10</f>
        <v>21235.30680000002</v>
      </c>
      <c r="E27" s="11"/>
      <c r="F27" s="27">
        <v>94.849999999999866</v>
      </c>
      <c r="G27" s="31">
        <f>F27*C$10</f>
        <v>569.09999999999923</v>
      </c>
    </row>
    <row r="28" spans="1:9" ht="12" customHeight="1" x14ac:dyDescent="0.2">
      <c r="A28" s="21"/>
      <c r="B28" s="18" t="s">
        <v>19</v>
      </c>
      <c r="C28" s="25">
        <v>2391.857</v>
      </c>
      <c r="D28" s="26">
        <f>C28*C$11</f>
        <v>62188.281999999999</v>
      </c>
      <c r="E28" s="11"/>
      <c r="F28" s="27">
        <v>63.33</v>
      </c>
      <c r="G28" s="31">
        <f>F28*C$11</f>
        <v>1646.58</v>
      </c>
    </row>
    <row r="29" spans="1:9" ht="12" customHeight="1" x14ac:dyDescent="0.2">
      <c r="A29" s="21"/>
      <c r="B29" s="18" t="s">
        <v>22</v>
      </c>
      <c r="C29" s="25">
        <v>2391.857</v>
      </c>
      <c r="D29" s="26">
        <f>C29*C$12</f>
        <v>11959.285</v>
      </c>
      <c r="E29" s="11"/>
      <c r="F29" s="27">
        <v>63.33</v>
      </c>
      <c r="G29" s="31">
        <f>F29*C$12</f>
        <v>316.64999999999998</v>
      </c>
    </row>
    <row r="30" spans="1:9" ht="12" customHeight="1" x14ac:dyDescent="0.2">
      <c r="A30" s="21"/>
      <c r="B30" s="18" t="s">
        <v>0</v>
      </c>
      <c r="C30" s="25">
        <v>2328.9132</v>
      </c>
      <c r="D30" s="26">
        <f>C30*C$13</f>
        <v>125761.3128</v>
      </c>
      <c r="E30" s="11"/>
      <c r="F30" s="27">
        <v>61.666666666666735</v>
      </c>
      <c r="G30" s="31">
        <f>F30*C$13</f>
        <v>3330.0000000000036</v>
      </c>
    </row>
    <row r="31" spans="1:9" ht="12" customHeight="1" x14ac:dyDescent="0.2">
      <c r="A31" s="21"/>
      <c r="B31" s="18" t="s">
        <v>1</v>
      </c>
      <c r="C31" s="25">
        <v>2265.9695999999994</v>
      </c>
      <c r="D31" s="26">
        <f>C31*C$14</f>
        <v>135958.17599999998</v>
      </c>
      <c r="E31" s="11"/>
      <c r="F31" s="27">
        <v>60.000000000000064</v>
      </c>
      <c r="G31" s="31">
        <f>F31*C$14</f>
        <v>3600.0000000000036</v>
      </c>
    </row>
    <row r="32" spans="1:9" ht="12" customHeight="1" x14ac:dyDescent="0.2">
      <c r="A32" s="21"/>
      <c r="B32" s="19" t="s">
        <v>9</v>
      </c>
      <c r="C32" s="28"/>
      <c r="D32" s="29">
        <f>SUM(D21:D31)</f>
        <v>1133414.2768000006</v>
      </c>
      <c r="E32" s="11"/>
      <c r="F32" s="30"/>
      <c r="G32" s="32">
        <f>SUM(G21:G31)</f>
        <v>30272.179999999978</v>
      </c>
    </row>
    <row r="33" spans="1:7" ht="12.75" customHeight="1" x14ac:dyDescent="0.2">
      <c r="A33" s="23" t="s">
        <v>6</v>
      </c>
      <c r="B33" s="79" t="s">
        <v>115</v>
      </c>
      <c r="C33" s="80"/>
      <c r="D33" s="80"/>
      <c r="E33" s="80"/>
      <c r="F33" s="80"/>
      <c r="G33" s="80"/>
    </row>
    <row r="34" spans="1:7" ht="12" customHeight="1" x14ac:dyDescent="0.2">
      <c r="A34" s="23" t="s">
        <v>7</v>
      </c>
      <c r="B34" s="79" t="s">
        <v>313</v>
      </c>
      <c r="C34" s="80"/>
      <c r="D34" s="80"/>
      <c r="E34" s="80"/>
      <c r="F34" s="80"/>
      <c r="G34" s="80"/>
    </row>
    <row r="35" spans="1:7" ht="12" customHeight="1" x14ac:dyDescent="0.2">
      <c r="A35" s="22" t="s">
        <v>15</v>
      </c>
      <c r="B35" s="13" t="s">
        <v>272</v>
      </c>
      <c r="C35" s="13"/>
      <c r="D35" s="13"/>
      <c r="E35" s="13"/>
      <c r="F35" s="13"/>
      <c r="G35" s="13"/>
    </row>
    <row r="36" spans="1:7" ht="27" customHeight="1" x14ac:dyDescent="0.2">
      <c r="A36" s="40" t="s">
        <v>116</v>
      </c>
      <c r="B36" s="81" t="s">
        <v>117</v>
      </c>
      <c r="C36" s="82"/>
      <c r="D36" s="82"/>
      <c r="E36" s="82"/>
      <c r="F36" s="82"/>
      <c r="G36" s="82"/>
    </row>
    <row r="37" spans="1:7" ht="39" customHeight="1" x14ac:dyDescent="0.2">
      <c r="A37" s="24" t="s">
        <v>3</v>
      </c>
      <c r="B37" s="79" t="s">
        <v>314</v>
      </c>
      <c r="C37" s="80"/>
      <c r="D37" s="80"/>
      <c r="E37" s="80"/>
      <c r="F37" s="80"/>
      <c r="G37" s="80"/>
    </row>
    <row r="39" spans="1:7" ht="12" customHeight="1" x14ac:dyDescent="0.25">
      <c r="A39" s="20" t="s">
        <v>2</v>
      </c>
      <c r="B39" s="7">
        <v>550</v>
      </c>
      <c r="C39" s="8"/>
      <c r="D39" s="8"/>
      <c r="E39" s="8"/>
      <c r="F39" s="38"/>
      <c r="G39" s="38"/>
    </row>
    <row r="40" spans="1:7" ht="12" customHeight="1" x14ac:dyDescent="0.2">
      <c r="A40" s="21" t="s">
        <v>10</v>
      </c>
      <c r="B40" s="9" t="s">
        <v>91</v>
      </c>
      <c r="C40" s="9"/>
      <c r="D40" s="9"/>
      <c r="E40" s="9"/>
      <c r="F40" s="9"/>
      <c r="G40" s="9"/>
    </row>
    <row r="41" spans="1:7" ht="12" customHeight="1" x14ac:dyDescent="0.2">
      <c r="A41" s="21"/>
      <c r="B41" s="9" t="s">
        <v>51</v>
      </c>
      <c r="C41" s="83" t="s">
        <v>11</v>
      </c>
      <c r="D41" s="84"/>
      <c r="E41" s="9"/>
      <c r="F41" s="83" t="s">
        <v>12</v>
      </c>
      <c r="G41" s="84"/>
    </row>
    <row r="42" spans="1:7" ht="12" customHeight="1" x14ac:dyDescent="0.2">
      <c r="A42" s="21"/>
      <c r="B42" s="9"/>
      <c r="C42" s="10" t="s">
        <v>4</v>
      </c>
      <c r="D42" s="10" t="s">
        <v>5</v>
      </c>
      <c r="E42" s="9"/>
      <c r="F42" s="10" t="s">
        <v>13</v>
      </c>
      <c r="G42" s="10" t="s">
        <v>14</v>
      </c>
    </row>
    <row r="43" spans="1:7" ht="12" customHeight="1" x14ac:dyDescent="0.2">
      <c r="A43" s="21"/>
      <c r="B43" s="18" t="s">
        <v>95</v>
      </c>
      <c r="C43" s="25">
        <v>3553.4732000000035</v>
      </c>
      <c r="D43" s="26">
        <f>C43*C$4</f>
        <v>138585.45480000015</v>
      </c>
      <c r="E43" s="11"/>
      <c r="F43" s="27">
        <v>88</v>
      </c>
      <c r="G43" s="31">
        <f>F43*C$4</f>
        <v>3432</v>
      </c>
    </row>
    <row r="44" spans="1:7" ht="12" customHeight="1" x14ac:dyDescent="0.2">
      <c r="A44" s="21"/>
      <c r="B44" s="18" t="s">
        <v>92</v>
      </c>
      <c r="C44" s="25">
        <v>3553.4732000000035</v>
      </c>
      <c r="D44" s="26">
        <f>C44*C$5</f>
        <v>138585.45480000015</v>
      </c>
      <c r="E44" s="11"/>
      <c r="F44" s="27">
        <v>88</v>
      </c>
      <c r="G44" s="31">
        <f>F44*C$5</f>
        <v>3432</v>
      </c>
    </row>
    <row r="45" spans="1:7" ht="12" customHeight="1" x14ac:dyDescent="0.2">
      <c r="A45" s="21"/>
      <c r="B45" s="18" t="s">
        <v>93</v>
      </c>
      <c r="C45" s="25">
        <v>3553.4732000000035</v>
      </c>
      <c r="D45" s="26">
        <f>C45*C$6</f>
        <v>138585.45480000015</v>
      </c>
      <c r="E45" s="11"/>
      <c r="F45" s="27">
        <v>88</v>
      </c>
      <c r="G45" s="31">
        <f>F45*C$6</f>
        <v>3432</v>
      </c>
    </row>
    <row r="46" spans="1:7" ht="12" customHeight="1" x14ac:dyDescent="0.2">
      <c r="A46" s="21"/>
      <c r="B46" s="18" t="s">
        <v>94</v>
      </c>
      <c r="C46" s="25">
        <v>3553.4732000000035</v>
      </c>
      <c r="D46" s="26">
        <f>C46*C$7</f>
        <v>138585.45480000015</v>
      </c>
      <c r="E46" s="11"/>
      <c r="F46" s="27">
        <v>88</v>
      </c>
      <c r="G46" s="31">
        <f>F46*C$7</f>
        <v>3432</v>
      </c>
    </row>
    <row r="47" spans="1:7" ht="12" customHeight="1" x14ac:dyDescent="0.2">
      <c r="A47" s="21"/>
      <c r="B47" s="18" t="s">
        <v>20</v>
      </c>
      <c r="C47" s="25">
        <v>3553.4732000000035</v>
      </c>
      <c r="D47" s="26">
        <f>C47*C$8</f>
        <v>135031.98160000014</v>
      </c>
      <c r="E47" s="11"/>
      <c r="F47" s="27">
        <v>88</v>
      </c>
      <c r="G47" s="31">
        <f>F47*C$8</f>
        <v>3344</v>
      </c>
    </row>
    <row r="48" spans="1:7" ht="12" customHeight="1" x14ac:dyDescent="0.2">
      <c r="A48" s="21"/>
      <c r="B48" s="18" t="s">
        <v>18</v>
      </c>
      <c r="C48" s="25">
        <v>3553.4732000000035</v>
      </c>
      <c r="D48" s="26">
        <f>C48*C$9</f>
        <v>74622.937200000073</v>
      </c>
      <c r="E48" s="11"/>
      <c r="F48" s="27">
        <v>88</v>
      </c>
      <c r="G48" s="31">
        <f>F48*C$9</f>
        <v>1848</v>
      </c>
    </row>
    <row r="49" spans="1:7" ht="12" customHeight="1" x14ac:dyDescent="0.2">
      <c r="A49" s="21"/>
      <c r="B49" s="18" t="s">
        <v>21</v>
      </c>
      <c r="C49" s="25">
        <v>3553.4732000000035</v>
      </c>
      <c r="D49" s="26">
        <f>C49*C$10</f>
        <v>21320.83920000002</v>
      </c>
      <c r="E49" s="11"/>
      <c r="F49" s="27">
        <v>88</v>
      </c>
      <c r="G49" s="31">
        <f>F49*C$10</f>
        <v>528</v>
      </c>
    </row>
    <row r="50" spans="1:7" ht="12" customHeight="1" x14ac:dyDescent="0.2">
      <c r="A50" s="21"/>
      <c r="B50" s="18" t="s">
        <v>19</v>
      </c>
      <c r="C50" s="25">
        <v>2745.2824000000014</v>
      </c>
      <c r="D50" s="26">
        <f>C50*C$11</f>
        <v>71377.342400000038</v>
      </c>
      <c r="E50" s="11"/>
      <c r="F50" s="27">
        <v>68</v>
      </c>
      <c r="G50" s="31">
        <f>F50*C$11</f>
        <v>1768</v>
      </c>
    </row>
    <row r="51" spans="1:7" ht="12" customHeight="1" x14ac:dyDescent="0.2">
      <c r="A51" s="21"/>
      <c r="B51" s="18" t="s">
        <v>22</v>
      </c>
      <c r="C51" s="25">
        <v>2745.2824000000014</v>
      </c>
      <c r="D51" s="26">
        <f>C51*C$12</f>
        <v>13726.412000000008</v>
      </c>
      <c r="E51" s="11"/>
      <c r="F51" s="27">
        <v>68</v>
      </c>
      <c r="G51" s="31">
        <f>F51*C$12</f>
        <v>340</v>
      </c>
    </row>
    <row r="52" spans="1:7" ht="12" customHeight="1" x14ac:dyDescent="0.2">
      <c r="A52" s="21"/>
      <c r="B52" s="18" t="s">
        <v>0</v>
      </c>
      <c r="C52" s="25">
        <v>2582.331200000001</v>
      </c>
      <c r="D52" s="26">
        <f>C52*C$13</f>
        <v>139445.88480000006</v>
      </c>
      <c r="E52" s="11"/>
      <c r="F52" s="27">
        <v>64</v>
      </c>
      <c r="G52" s="31">
        <f>F52*C$13</f>
        <v>3456</v>
      </c>
    </row>
    <row r="53" spans="1:7" ht="12" customHeight="1" x14ac:dyDescent="0.2">
      <c r="A53" s="21"/>
      <c r="B53" s="18" t="s">
        <v>1</v>
      </c>
      <c r="C53" s="25">
        <v>1694.1516000000004</v>
      </c>
      <c r="D53" s="26">
        <f>C53*C$14</f>
        <v>101649.09600000002</v>
      </c>
      <c r="E53" s="11"/>
      <c r="F53" s="27">
        <v>42</v>
      </c>
      <c r="G53" s="31">
        <f>F53*C$14</f>
        <v>2520</v>
      </c>
    </row>
    <row r="54" spans="1:7" ht="12" customHeight="1" x14ac:dyDescent="0.2">
      <c r="A54" s="21"/>
      <c r="B54" s="19" t="s">
        <v>9</v>
      </c>
      <c r="C54" s="28"/>
      <c r="D54" s="29">
        <f>SUM(D43:D53)</f>
        <v>1111516.3124000011</v>
      </c>
      <c r="E54" s="11"/>
      <c r="F54" s="30"/>
      <c r="G54" s="32">
        <f>SUM(G43:G53)</f>
        <v>27532</v>
      </c>
    </row>
    <row r="55" spans="1:7" ht="12.75" customHeight="1" x14ac:dyDescent="0.2">
      <c r="A55" s="23" t="s">
        <v>6</v>
      </c>
      <c r="B55" s="79" t="s">
        <v>115</v>
      </c>
      <c r="C55" s="80"/>
      <c r="D55" s="80"/>
      <c r="E55" s="80"/>
      <c r="F55" s="80"/>
      <c r="G55" s="80"/>
    </row>
    <row r="56" spans="1:7" ht="12" customHeight="1" x14ac:dyDescent="0.2">
      <c r="A56" s="23" t="s">
        <v>7</v>
      </c>
      <c r="B56" s="79" t="s">
        <v>315</v>
      </c>
      <c r="C56" s="80"/>
      <c r="D56" s="80"/>
      <c r="E56" s="80"/>
      <c r="F56" s="80"/>
      <c r="G56" s="80"/>
    </row>
    <row r="57" spans="1:7" ht="12" customHeight="1" x14ac:dyDescent="0.2">
      <c r="A57" s="22" t="s">
        <v>15</v>
      </c>
      <c r="B57" s="13" t="s">
        <v>276</v>
      </c>
      <c r="C57" s="13"/>
      <c r="D57" s="13"/>
      <c r="E57" s="13"/>
      <c r="F57" s="13"/>
      <c r="G57" s="13"/>
    </row>
    <row r="58" spans="1:7" ht="27" customHeight="1" x14ac:dyDescent="0.2">
      <c r="A58" s="40" t="s">
        <v>116</v>
      </c>
      <c r="B58" s="81" t="s">
        <v>316</v>
      </c>
      <c r="C58" s="82"/>
      <c r="D58" s="82"/>
      <c r="E58" s="82"/>
      <c r="F58" s="82"/>
      <c r="G58" s="82"/>
    </row>
    <row r="59" spans="1:7" ht="42.75" customHeight="1" x14ac:dyDescent="0.2">
      <c r="A59" s="24" t="s">
        <v>3</v>
      </c>
      <c r="B59" s="79" t="s">
        <v>317</v>
      </c>
      <c r="C59" s="80"/>
      <c r="D59" s="80"/>
      <c r="E59" s="80"/>
      <c r="F59" s="80"/>
      <c r="G59" s="80"/>
    </row>
    <row r="61" spans="1:7" ht="12" customHeight="1" x14ac:dyDescent="0.2">
      <c r="A61" s="16"/>
    </row>
    <row r="62" spans="1:7" ht="12" customHeight="1" x14ac:dyDescent="0.2">
      <c r="A62" s="16"/>
    </row>
  </sheetData>
  <mergeCells count="22">
    <mergeCell ref="B58:G58"/>
    <mergeCell ref="B59:G59"/>
    <mergeCell ref="B33:G33"/>
    <mergeCell ref="B34:G34"/>
    <mergeCell ref="B36:G36"/>
    <mergeCell ref="B37:G37"/>
    <mergeCell ref="C41:D41"/>
    <mergeCell ref="F41:G41"/>
    <mergeCell ref="B55:G55"/>
    <mergeCell ref="B56:G56"/>
    <mergeCell ref="F19:G19"/>
    <mergeCell ref="A3:C3"/>
    <mergeCell ref="A4:B4"/>
    <mergeCell ref="A8:B8"/>
    <mergeCell ref="A9:B9"/>
    <mergeCell ref="A10:B10"/>
    <mergeCell ref="A11:B11"/>
    <mergeCell ref="A12:B12"/>
    <mergeCell ref="A13:B13"/>
    <mergeCell ref="A14:B14"/>
    <mergeCell ref="A15:B15"/>
    <mergeCell ref="C19:D19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zoomScaleNormal="100" workbookViewId="0">
      <selection activeCell="I10" sqref="I10"/>
    </sheetView>
  </sheetViews>
  <sheetFormatPr baseColWidth="10" defaultColWidth="11.42578125" defaultRowHeight="12" customHeight="1" x14ac:dyDescent="0.2"/>
  <cols>
    <col min="1" max="1" width="16.85546875" style="2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0.5703125" style="2" bestFit="1" customWidth="1"/>
    <col min="12" max="12" width="11.28515625" style="2" customWidth="1"/>
    <col min="13" max="13" width="13.5703125" style="2" bestFit="1" customWidth="1"/>
    <col min="14" max="14" width="12.42578125" style="2" bestFit="1" customWidth="1"/>
    <col min="15" max="16384" width="11.42578125" style="2"/>
  </cols>
  <sheetData>
    <row r="1" spans="1:9" ht="24" customHeight="1" x14ac:dyDescent="0.3">
      <c r="A1" s="1" t="s">
        <v>104</v>
      </c>
      <c r="G1" s="3" t="s">
        <v>16</v>
      </c>
    </row>
    <row r="2" spans="1:9" ht="12" customHeight="1" thickBot="1" x14ac:dyDescent="0.3">
      <c r="A2" s="4"/>
    </row>
    <row r="3" spans="1:9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  <c r="I3" s="12"/>
    </row>
    <row r="4" spans="1:9" ht="12" customHeight="1" x14ac:dyDescent="0.2">
      <c r="A4" s="88" t="s">
        <v>23</v>
      </c>
      <c r="B4" s="89"/>
      <c r="C4" s="5">
        <v>39</v>
      </c>
      <c r="I4" s="2" t="s">
        <v>10</v>
      </c>
    </row>
    <row r="5" spans="1:9" ht="12" customHeight="1" x14ac:dyDescent="0.2">
      <c r="A5" s="69" t="s">
        <v>92</v>
      </c>
      <c r="B5" s="70"/>
      <c r="C5" s="5">
        <v>39</v>
      </c>
    </row>
    <row r="6" spans="1:9" ht="12" customHeight="1" x14ac:dyDescent="0.2">
      <c r="A6" s="69" t="s">
        <v>93</v>
      </c>
      <c r="B6" s="70"/>
      <c r="C6" s="5">
        <v>39</v>
      </c>
    </row>
    <row r="7" spans="1:9" ht="12" customHeight="1" x14ac:dyDescent="0.2">
      <c r="A7" s="69" t="s">
        <v>94</v>
      </c>
      <c r="B7" s="70"/>
      <c r="C7" s="5">
        <v>39</v>
      </c>
    </row>
    <row r="8" spans="1:9" ht="12" customHeight="1" x14ac:dyDescent="0.2">
      <c r="A8" s="88" t="s">
        <v>20</v>
      </c>
      <c r="B8" s="89"/>
      <c r="C8" s="5">
        <v>38</v>
      </c>
    </row>
    <row r="9" spans="1:9" ht="12" customHeight="1" thickBot="1" x14ac:dyDescent="0.25">
      <c r="A9" s="92" t="s">
        <v>8</v>
      </c>
      <c r="B9" s="93"/>
      <c r="C9" s="6">
        <f>SUM(C4:C8)</f>
        <v>194</v>
      </c>
    </row>
    <row r="11" spans="1:9" ht="12" customHeight="1" x14ac:dyDescent="0.25">
      <c r="A11" s="20" t="s">
        <v>2</v>
      </c>
      <c r="B11" s="7">
        <v>2931</v>
      </c>
      <c r="C11" s="8"/>
      <c r="D11" s="8"/>
      <c r="E11" s="8"/>
      <c r="F11" s="38"/>
      <c r="G11" s="38"/>
    </row>
    <row r="12" spans="1:9" ht="12" customHeight="1" x14ac:dyDescent="0.2">
      <c r="A12" s="21" t="s">
        <v>10</v>
      </c>
      <c r="B12" s="9" t="s">
        <v>138</v>
      </c>
      <c r="C12" s="9"/>
      <c r="D12" s="9"/>
      <c r="E12" s="9"/>
      <c r="F12" s="9"/>
      <c r="G12" s="9"/>
    </row>
    <row r="13" spans="1:9" ht="12" customHeight="1" x14ac:dyDescent="0.2">
      <c r="A13" s="21"/>
      <c r="B13" s="9"/>
      <c r="C13" s="83" t="s">
        <v>11</v>
      </c>
      <c r="D13" s="84"/>
      <c r="E13" s="9"/>
      <c r="F13" s="83" t="s">
        <v>12</v>
      </c>
      <c r="G13" s="84"/>
    </row>
    <row r="14" spans="1:9" ht="12" customHeight="1" x14ac:dyDescent="0.2">
      <c r="A14" s="21"/>
      <c r="B14" s="9"/>
      <c r="C14" s="10" t="s">
        <v>4</v>
      </c>
      <c r="D14" s="10" t="s">
        <v>5</v>
      </c>
      <c r="E14" s="9"/>
      <c r="F14" s="10" t="s">
        <v>13</v>
      </c>
      <c r="G14" s="10" t="s">
        <v>14</v>
      </c>
    </row>
    <row r="15" spans="1:9" ht="12" customHeight="1" x14ac:dyDescent="0.2">
      <c r="A15" s="21"/>
      <c r="B15" s="18" t="s">
        <v>95</v>
      </c>
      <c r="C15" s="25">
        <v>63.048400000000001</v>
      </c>
      <c r="D15" s="26">
        <f>C15*C$4</f>
        <v>2458.8876</v>
      </c>
      <c r="E15" s="11"/>
      <c r="F15" s="27">
        <v>1.7666666666666666</v>
      </c>
      <c r="G15" s="31">
        <f>F15*C$4</f>
        <v>68.899999999999991</v>
      </c>
    </row>
    <row r="16" spans="1:9" ht="12" customHeight="1" x14ac:dyDescent="0.2">
      <c r="A16" s="21"/>
      <c r="B16" s="18" t="s">
        <v>92</v>
      </c>
      <c r="C16" s="25">
        <v>42.043199999999999</v>
      </c>
      <c r="D16" s="26">
        <f>C16*C$5</f>
        <v>1639.6848</v>
      </c>
      <c r="E16" s="11"/>
      <c r="F16" s="27">
        <v>1.1666666666666665</v>
      </c>
      <c r="G16" s="31">
        <f>F16*C$5</f>
        <v>45.499999999999993</v>
      </c>
    </row>
    <row r="17" spans="1:9" ht="12" customHeight="1" x14ac:dyDescent="0.2">
      <c r="A17" s="21"/>
      <c r="B17" s="18" t="s">
        <v>93</v>
      </c>
      <c r="C17" s="25">
        <v>63.081199999999995</v>
      </c>
      <c r="D17" s="26">
        <f>C17*C$6</f>
        <v>2460.1668</v>
      </c>
      <c r="E17" s="11"/>
      <c r="F17" s="27">
        <v>1.7333333333333332</v>
      </c>
      <c r="G17" s="31">
        <f>F17*C$6</f>
        <v>67.599999999999994</v>
      </c>
    </row>
    <row r="18" spans="1:9" ht="12" customHeight="1" x14ac:dyDescent="0.2">
      <c r="A18" s="21"/>
      <c r="B18" s="18" t="s">
        <v>94</v>
      </c>
      <c r="C18" s="25">
        <v>42.043199999999999</v>
      </c>
      <c r="D18" s="26">
        <f>C18*C$7</f>
        <v>1639.6848</v>
      </c>
      <c r="E18" s="11"/>
      <c r="F18" s="27">
        <v>1.1666666666666665</v>
      </c>
      <c r="G18" s="31">
        <f>F18*C$7</f>
        <v>45.499999999999993</v>
      </c>
    </row>
    <row r="19" spans="1:9" ht="12" customHeight="1" x14ac:dyDescent="0.2">
      <c r="A19" s="21"/>
      <c r="B19" s="18" t="s">
        <v>20</v>
      </c>
      <c r="C19" s="25">
        <v>42.043199999999999</v>
      </c>
      <c r="D19" s="26">
        <f>C19*C$8</f>
        <v>1597.6415999999999</v>
      </c>
      <c r="E19" s="11"/>
      <c r="F19" s="27">
        <v>1.1666666666666665</v>
      </c>
      <c r="G19" s="31">
        <f>F19*C$8</f>
        <v>44.333333333333329</v>
      </c>
      <c r="I19" s="12"/>
    </row>
    <row r="20" spans="1:9" ht="12" customHeight="1" x14ac:dyDescent="0.2">
      <c r="A20" s="21"/>
      <c r="B20" s="19" t="s">
        <v>9</v>
      </c>
      <c r="C20" s="28"/>
      <c r="D20" s="29">
        <f>SUM(D15:D19)</f>
        <v>9796.0655999999981</v>
      </c>
      <c r="E20" s="11"/>
      <c r="F20" s="30"/>
      <c r="G20" s="32">
        <f>SUM(G15:G19)</f>
        <v>271.83333333333331</v>
      </c>
      <c r="I20" s="2" t="s">
        <v>10</v>
      </c>
    </row>
    <row r="21" spans="1:9" ht="12" customHeight="1" x14ac:dyDescent="0.2">
      <c r="A21" s="23" t="s">
        <v>6</v>
      </c>
      <c r="B21" s="79" t="s">
        <v>115</v>
      </c>
      <c r="C21" s="80"/>
      <c r="D21" s="80"/>
      <c r="E21" s="80"/>
      <c r="F21" s="80"/>
      <c r="G21" s="80"/>
      <c r="I21" s="2" t="s">
        <v>10</v>
      </c>
    </row>
    <row r="22" spans="1:9" ht="12" customHeight="1" x14ac:dyDescent="0.2">
      <c r="A22" s="23" t="s">
        <v>7</v>
      </c>
      <c r="B22" s="79"/>
      <c r="C22" s="80"/>
      <c r="D22" s="80"/>
      <c r="E22" s="80"/>
      <c r="F22" s="80"/>
      <c r="G22" s="80"/>
    </row>
    <row r="23" spans="1:9" ht="12" customHeight="1" x14ac:dyDescent="0.2">
      <c r="A23" s="22" t="s">
        <v>15</v>
      </c>
      <c r="B23" s="13"/>
      <c r="C23" s="13"/>
      <c r="D23" s="13"/>
      <c r="E23" s="13"/>
      <c r="F23" s="13"/>
      <c r="G23" s="13"/>
    </row>
    <row r="24" spans="1:9" ht="12" customHeight="1" x14ac:dyDescent="0.2">
      <c r="A24" s="23" t="s">
        <v>17</v>
      </c>
      <c r="B24" s="81"/>
      <c r="C24" s="82"/>
      <c r="D24" s="82"/>
      <c r="E24" s="82"/>
      <c r="F24" s="82"/>
      <c r="G24" s="82"/>
    </row>
    <row r="25" spans="1:9" ht="27" customHeight="1" x14ac:dyDescent="0.2">
      <c r="A25" s="24" t="s">
        <v>3</v>
      </c>
      <c r="B25" s="79" t="s">
        <v>318</v>
      </c>
      <c r="C25" s="80"/>
      <c r="D25" s="80"/>
      <c r="E25" s="80"/>
      <c r="F25" s="80"/>
      <c r="G25" s="80"/>
    </row>
    <row r="27" spans="1:9" ht="12" customHeight="1" x14ac:dyDescent="0.25">
      <c r="A27" s="20" t="s">
        <v>2</v>
      </c>
      <c r="B27" s="7">
        <v>2932</v>
      </c>
      <c r="C27" s="8"/>
      <c r="D27" s="8"/>
      <c r="E27" s="8"/>
      <c r="F27" s="38"/>
      <c r="G27" s="38"/>
    </row>
    <row r="28" spans="1:9" ht="12" customHeight="1" x14ac:dyDescent="0.2">
      <c r="A28" s="21" t="s">
        <v>10</v>
      </c>
      <c r="B28" s="9" t="s">
        <v>139</v>
      </c>
      <c r="C28" s="9"/>
      <c r="D28" s="9"/>
      <c r="E28" s="9"/>
      <c r="F28" s="9"/>
      <c r="G28" s="9"/>
    </row>
    <row r="29" spans="1:9" ht="12" customHeight="1" x14ac:dyDescent="0.2">
      <c r="A29" s="21"/>
      <c r="B29" s="9"/>
      <c r="C29" s="83" t="s">
        <v>11</v>
      </c>
      <c r="D29" s="84"/>
      <c r="E29" s="9"/>
      <c r="F29" s="83" t="s">
        <v>12</v>
      </c>
      <c r="G29" s="84"/>
    </row>
    <row r="30" spans="1:9" ht="12" customHeight="1" x14ac:dyDescent="0.2">
      <c r="A30" s="21"/>
      <c r="B30" s="9"/>
      <c r="C30" s="10" t="s">
        <v>4</v>
      </c>
      <c r="D30" s="10" t="s">
        <v>5</v>
      </c>
      <c r="E30" s="9"/>
      <c r="F30" s="10" t="s">
        <v>13</v>
      </c>
      <c r="G30" s="10" t="s">
        <v>14</v>
      </c>
    </row>
    <row r="31" spans="1:9" ht="12" customHeight="1" x14ac:dyDescent="0.2">
      <c r="A31" s="21"/>
      <c r="B31" s="18" t="s">
        <v>95</v>
      </c>
      <c r="C31" s="25">
        <v>15.015300000000002</v>
      </c>
      <c r="D31" s="26">
        <f>C31*C$4</f>
        <v>585.59670000000006</v>
      </c>
      <c r="E31" s="11"/>
      <c r="F31" s="27">
        <v>0.5</v>
      </c>
      <c r="G31" s="31">
        <f>F31*C$4</f>
        <v>19.5</v>
      </c>
    </row>
    <row r="32" spans="1:9" ht="12" customHeight="1" x14ac:dyDescent="0.2">
      <c r="A32" s="21"/>
      <c r="B32" s="18" t="s">
        <v>92</v>
      </c>
      <c r="C32" s="25">
        <v>15.015300000000002</v>
      </c>
      <c r="D32" s="26">
        <f>C32*C$5</f>
        <v>585.59670000000006</v>
      </c>
      <c r="E32" s="11"/>
      <c r="F32" s="27">
        <v>0.5</v>
      </c>
      <c r="G32" s="31">
        <f>F32*C$5</f>
        <v>19.5</v>
      </c>
    </row>
    <row r="33" spans="1:9" ht="12" customHeight="1" x14ac:dyDescent="0.2">
      <c r="A33" s="21"/>
      <c r="B33" s="18" t="s">
        <v>93</v>
      </c>
      <c r="C33" s="25">
        <v>15.015300000000002</v>
      </c>
      <c r="D33" s="26">
        <f>C33*C$6</f>
        <v>585.59670000000006</v>
      </c>
      <c r="E33" s="11"/>
      <c r="F33" s="27">
        <v>0.5</v>
      </c>
      <c r="G33" s="31">
        <f>F33*C$6</f>
        <v>19.5</v>
      </c>
    </row>
    <row r="34" spans="1:9" ht="12" customHeight="1" x14ac:dyDescent="0.2">
      <c r="A34" s="21"/>
      <c r="B34" s="18" t="s">
        <v>94</v>
      </c>
      <c r="C34" s="25">
        <v>15.015300000000002</v>
      </c>
      <c r="D34" s="26">
        <f>C34*C$7</f>
        <v>585.59670000000006</v>
      </c>
      <c r="E34" s="11"/>
      <c r="F34" s="27">
        <v>0.5</v>
      </c>
      <c r="G34" s="31">
        <f>F34*C$7</f>
        <v>19.5</v>
      </c>
    </row>
    <row r="35" spans="1:9" ht="12" customHeight="1" x14ac:dyDescent="0.2">
      <c r="A35" s="21"/>
      <c r="B35" s="18" t="s">
        <v>20</v>
      </c>
      <c r="C35" s="25">
        <v>15.015300000000002</v>
      </c>
      <c r="D35" s="26">
        <f>C35*C$8</f>
        <v>570.58140000000003</v>
      </c>
      <c r="E35" s="11"/>
      <c r="F35" s="27">
        <v>0.5</v>
      </c>
      <c r="G35" s="31">
        <f>F35*C$8</f>
        <v>19</v>
      </c>
      <c r="I35" s="12"/>
    </row>
    <row r="36" spans="1:9" ht="12" customHeight="1" x14ac:dyDescent="0.2">
      <c r="A36" s="21"/>
      <c r="B36" s="19" t="s">
        <v>9</v>
      </c>
      <c r="C36" s="28"/>
      <c r="D36" s="29">
        <f>SUM(D31:D35)</f>
        <v>2912.9682000000003</v>
      </c>
      <c r="E36" s="11"/>
      <c r="F36" s="30"/>
      <c r="G36" s="32">
        <f>SUM(G31:G35)</f>
        <v>97</v>
      </c>
      <c r="I36" s="2" t="s">
        <v>10</v>
      </c>
    </row>
    <row r="37" spans="1:9" ht="12.75" customHeight="1" x14ac:dyDescent="0.2">
      <c r="A37" s="23" t="s">
        <v>6</v>
      </c>
      <c r="B37" s="79" t="s">
        <v>115</v>
      </c>
      <c r="C37" s="80"/>
      <c r="D37" s="80"/>
      <c r="E37" s="80"/>
      <c r="F37" s="80"/>
      <c r="G37" s="80"/>
      <c r="I37" s="2" t="s">
        <v>10</v>
      </c>
    </row>
    <row r="38" spans="1:9" ht="12" customHeight="1" x14ac:dyDescent="0.2">
      <c r="A38" s="23" t="s">
        <v>7</v>
      </c>
      <c r="B38" s="79"/>
      <c r="C38" s="80"/>
      <c r="D38" s="80"/>
      <c r="E38" s="80"/>
      <c r="F38" s="80"/>
      <c r="G38" s="80"/>
    </row>
    <row r="39" spans="1:9" ht="12" customHeight="1" x14ac:dyDescent="0.2">
      <c r="A39" s="22" t="s">
        <v>15</v>
      </c>
      <c r="B39" s="13"/>
      <c r="C39" s="13"/>
      <c r="D39" s="13"/>
      <c r="E39" s="13"/>
      <c r="F39" s="13"/>
      <c r="G39" s="13"/>
    </row>
    <row r="40" spans="1:9" ht="12" customHeight="1" x14ac:dyDescent="0.2">
      <c r="A40" s="23" t="s">
        <v>17</v>
      </c>
      <c r="B40" s="81"/>
      <c r="C40" s="82"/>
      <c r="D40" s="82"/>
      <c r="E40" s="82"/>
      <c r="F40" s="82"/>
      <c r="G40" s="82"/>
    </row>
    <row r="41" spans="1:9" ht="27" customHeight="1" x14ac:dyDescent="0.2">
      <c r="A41" s="24" t="s">
        <v>3</v>
      </c>
      <c r="B41" s="79" t="s">
        <v>318</v>
      </c>
      <c r="C41" s="80"/>
      <c r="D41" s="80"/>
      <c r="E41" s="80"/>
      <c r="F41" s="80"/>
      <c r="G41" s="80"/>
    </row>
    <row r="43" spans="1:9" ht="12" customHeight="1" x14ac:dyDescent="0.25">
      <c r="A43" s="20" t="s">
        <v>2</v>
      </c>
      <c r="B43" s="7">
        <v>2933</v>
      </c>
      <c r="C43" s="8"/>
      <c r="D43" s="8"/>
      <c r="E43" s="8"/>
      <c r="F43" s="38"/>
      <c r="G43" s="38"/>
    </row>
    <row r="44" spans="1:9" ht="12" customHeight="1" x14ac:dyDescent="0.2">
      <c r="A44" s="21" t="s">
        <v>10</v>
      </c>
      <c r="B44" s="9" t="s">
        <v>140</v>
      </c>
      <c r="C44" s="9"/>
      <c r="D44" s="9"/>
      <c r="E44" s="9"/>
      <c r="F44" s="9"/>
      <c r="G44" s="9"/>
    </row>
    <row r="45" spans="1:9" ht="12" customHeight="1" x14ac:dyDescent="0.2">
      <c r="A45" s="21"/>
      <c r="B45" s="9"/>
      <c r="C45" s="83" t="s">
        <v>11</v>
      </c>
      <c r="D45" s="84"/>
      <c r="E45" s="9"/>
      <c r="F45" s="83" t="s">
        <v>12</v>
      </c>
      <c r="G45" s="84"/>
    </row>
    <row r="46" spans="1:9" ht="12" customHeight="1" x14ac:dyDescent="0.2">
      <c r="A46" s="21"/>
      <c r="B46" s="9"/>
      <c r="C46" s="10" t="s">
        <v>4</v>
      </c>
      <c r="D46" s="10" t="s">
        <v>5</v>
      </c>
      <c r="E46" s="9"/>
      <c r="F46" s="10" t="s">
        <v>13</v>
      </c>
      <c r="G46" s="10" t="s">
        <v>14</v>
      </c>
    </row>
    <row r="47" spans="1:9" ht="12" customHeight="1" x14ac:dyDescent="0.2">
      <c r="A47" s="21"/>
      <c r="B47" s="18" t="s">
        <v>95</v>
      </c>
      <c r="C47" s="25">
        <v>48.513599999999997</v>
      </c>
      <c r="D47" s="26">
        <f>C47*C$4</f>
        <v>1892.0303999999999</v>
      </c>
      <c r="E47" s="11"/>
      <c r="F47" s="27">
        <v>1.5</v>
      </c>
      <c r="G47" s="31">
        <f>F47*C$4</f>
        <v>58.5</v>
      </c>
    </row>
    <row r="48" spans="1:9" ht="12" customHeight="1" x14ac:dyDescent="0.2">
      <c r="A48" s="21"/>
      <c r="B48" s="18" t="s">
        <v>92</v>
      </c>
      <c r="C48" s="25">
        <v>40.714399999999998</v>
      </c>
      <c r="D48" s="26">
        <f>C48*C$5</f>
        <v>1587.8616</v>
      </c>
      <c r="E48" s="11"/>
      <c r="F48" s="27">
        <v>1.2666666666666666</v>
      </c>
      <c r="G48" s="31">
        <f>F48*C$5</f>
        <v>49.4</v>
      </c>
    </row>
    <row r="49" spans="1:9" ht="12" customHeight="1" x14ac:dyDescent="0.2">
      <c r="A49" s="21"/>
      <c r="B49" s="18" t="s">
        <v>93</v>
      </c>
      <c r="C49" s="25">
        <v>48.513599999999997</v>
      </c>
      <c r="D49" s="26">
        <f>C49*C$6</f>
        <v>1892.0303999999999</v>
      </c>
      <c r="E49" s="11"/>
      <c r="F49" s="27">
        <v>1.5</v>
      </c>
      <c r="G49" s="31">
        <f>F49*C$6</f>
        <v>58.5</v>
      </c>
    </row>
    <row r="50" spans="1:9" ht="12" customHeight="1" x14ac:dyDescent="0.2">
      <c r="A50" s="21"/>
      <c r="B50" s="18" t="s">
        <v>94</v>
      </c>
      <c r="C50" s="25">
        <v>48.513599999999997</v>
      </c>
      <c r="D50" s="26">
        <f>C50*C$7</f>
        <v>1892.0303999999999</v>
      </c>
      <c r="E50" s="11"/>
      <c r="F50" s="27">
        <v>1.5</v>
      </c>
      <c r="G50" s="31">
        <f>F50*C$7</f>
        <v>58.5</v>
      </c>
    </row>
    <row r="51" spans="1:9" ht="12" customHeight="1" x14ac:dyDescent="0.2">
      <c r="A51" s="21"/>
      <c r="B51" s="18" t="s">
        <v>20</v>
      </c>
      <c r="C51" s="25">
        <v>48.513599999999997</v>
      </c>
      <c r="D51" s="26">
        <f>C51*C$8</f>
        <v>1843.5167999999999</v>
      </c>
      <c r="E51" s="11"/>
      <c r="F51" s="27">
        <v>1.5</v>
      </c>
      <c r="G51" s="31">
        <f>F51*C$8</f>
        <v>57</v>
      </c>
    </row>
    <row r="52" spans="1:9" ht="12" customHeight="1" x14ac:dyDescent="0.2">
      <c r="A52" s="21"/>
      <c r="B52" s="19" t="s">
        <v>9</v>
      </c>
      <c r="C52" s="28"/>
      <c r="D52" s="29">
        <f>SUM(D47:D51)</f>
        <v>9107.4695999999985</v>
      </c>
      <c r="E52" s="11"/>
      <c r="F52" s="30"/>
      <c r="G52" s="32">
        <f>SUM(G47:G51)</f>
        <v>281.89999999999998</v>
      </c>
    </row>
    <row r="53" spans="1:9" ht="12" customHeight="1" x14ac:dyDescent="0.2">
      <c r="A53" s="23" t="s">
        <v>6</v>
      </c>
      <c r="B53" s="79" t="s">
        <v>115</v>
      </c>
      <c r="C53" s="80"/>
      <c r="D53" s="80"/>
      <c r="E53" s="80"/>
      <c r="F53" s="80"/>
      <c r="G53" s="80"/>
      <c r="I53" s="2" t="s">
        <v>10</v>
      </c>
    </row>
    <row r="54" spans="1:9" ht="12" customHeight="1" x14ac:dyDescent="0.2">
      <c r="A54" s="23" t="s">
        <v>7</v>
      </c>
      <c r="B54" s="79"/>
      <c r="C54" s="80"/>
      <c r="D54" s="80"/>
      <c r="E54" s="80"/>
      <c r="F54" s="80"/>
      <c r="G54" s="80"/>
    </row>
    <row r="55" spans="1:9" ht="12" customHeight="1" x14ac:dyDescent="0.2">
      <c r="A55" s="22" t="s">
        <v>15</v>
      </c>
      <c r="B55" s="13"/>
      <c r="C55" s="13"/>
      <c r="D55" s="13"/>
      <c r="E55" s="13"/>
      <c r="F55" s="13"/>
      <c r="G55" s="13"/>
    </row>
    <row r="56" spans="1:9" ht="12" customHeight="1" x14ac:dyDescent="0.2">
      <c r="A56" s="23" t="s">
        <v>17</v>
      </c>
      <c r="B56" s="81"/>
      <c r="C56" s="82"/>
      <c r="D56" s="82"/>
      <c r="E56" s="82"/>
      <c r="F56" s="82"/>
      <c r="G56" s="82"/>
    </row>
    <row r="57" spans="1:9" ht="27" customHeight="1" x14ac:dyDescent="0.2">
      <c r="A57" s="24" t="s">
        <v>3</v>
      </c>
      <c r="B57" s="79" t="s">
        <v>319</v>
      </c>
      <c r="C57" s="80"/>
      <c r="D57" s="80"/>
      <c r="E57" s="80"/>
      <c r="F57" s="80"/>
      <c r="G57" s="80"/>
    </row>
    <row r="59" spans="1:9" ht="12" customHeight="1" x14ac:dyDescent="0.25">
      <c r="A59" s="20" t="s">
        <v>2</v>
      </c>
      <c r="B59" s="7">
        <v>3071</v>
      </c>
      <c r="C59" s="8"/>
      <c r="D59" s="8"/>
      <c r="E59" s="8"/>
      <c r="F59" s="38"/>
      <c r="G59" s="38"/>
    </row>
    <row r="60" spans="1:9" ht="12" customHeight="1" x14ac:dyDescent="0.2">
      <c r="A60" s="21" t="s">
        <v>10</v>
      </c>
      <c r="B60" s="9" t="s">
        <v>141</v>
      </c>
      <c r="C60" s="9"/>
      <c r="D60" s="9"/>
      <c r="E60" s="9"/>
      <c r="F60" s="9"/>
      <c r="G60" s="9"/>
    </row>
    <row r="61" spans="1:9" ht="12" customHeight="1" x14ac:dyDescent="0.2">
      <c r="A61" s="21"/>
      <c r="B61" s="9"/>
      <c r="C61" s="83" t="s">
        <v>11</v>
      </c>
      <c r="D61" s="84"/>
      <c r="E61" s="9"/>
      <c r="F61" s="83" t="s">
        <v>12</v>
      </c>
      <c r="G61" s="84"/>
    </row>
    <row r="62" spans="1:9" ht="12" customHeight="1" x14ac:dyDescent="0.2">
      <c r="A62" s="21"/>
      <c r="B62" s="9"/>
      <c r="C62" s="10" t="s">
        <v>4</v>
      </c>
      <c r="D62" s="10" t="s">
        <v>5</v>
      </c>
      <c r="E62" s="9"/>
      <c r="F62" s="10" t="s">
        <v>13</v>
      </c>
      <c r="G62" s="10" t="s">
        <v>14</v>
      </c>
    </row>
    <row r="63" spans="1:9" ht="12" customHeight="1" x14ac:dyDescent="0.2">
      <c r="A63" s="21"/>
      <c r="B63" s="18" t="s">
        <v>95</v>
      </c>
      <c r="C63" s="25">
        <v>36.223699999999994</v>
      </c>
      <c r="D63" s="26">
        <f>C63*C$4</f>
        <v>1412.7242999999999</v>
      </c>
      <c r="E63" s="11"/>
      <c r="F63" s="27">
        <v>1.1666666666666665</v>
      </c>
      <c r="G63" s="31">
        <f>F63*C$4</f>
        <v>45.499999999999993</v>
      </c>
    </row>
    <row r="64" spans="1:9" ht="12" customHeight="1" x14ac:dyDescent="0.2">
      <c r="A64" s="21"/>
      <c r="B64" s="18" t="s">
        <v>92</v>
      </c>
      <c r="C64" s="25">
        <v>36.223699999999994</v>
      </c>
      <c r="D64" s="26">
        <f>C64*C$5</f>
        <v>1412.7242999999999</v>
      </c>
      <c r="E64" s="11"/>
      <c r="F64" s="27">
        <v>1.1666666666666665</v>
      </c>
      <c r="G64" s="31">
        <f>F64*C$5</f>
        <v>45.499999999999993</v>
      </c>
    </row>
    <row r="65" spans="1:9" ht="12" customHeight="1" x14ac:dyDescent="0.2">
      <c r="A65" s="21"/>
      <c r="B65" s="18" t="s">
        <v>93</v>
      </c>
      <c r="C65" s="25">
        <v>36.223699999999994</v>
      </c>
      <c r="D65" s="26">
        <f>C65*C$6</f>
        <v>1412.7242999999999</v>
      </c>
      <c r="E65" s="11"/>
      <c r="F65" s="27">
        <v>1.1666666666666665</v>
      </c>
      <c r="G65" s="31">
        <f>F65*C$6</f>
        <v>45.499999999999993</v>
      </c>
    </row>
    <row r="66" spans="1:9" ht="12" customHeight="1" x14ac:dyDescent="0.2">
      <c r="A66" s="21"/>
      <c r="B66" s="18" t="s">
        <v>94</v>
      </c>
      <c r="C66" s="25">
        <v>36.223699999999994</v>
      </c>
      <c r="D66" s="26">
        <f>C66*C$7</f>
        <v>1412.7242999999999</v>
      </c>
      <c r="E66" s="11"/>
      <c r="F66" s="27">
        <v>1.1666666666666665</v>
      </c>
      <c r="G66" s="31">
        <f>F66*C$7</f>
        <v>45.499999999999993</v>
      </c>
    </row>
    <row r="67" spans="1:9" ht="12" customHeight="1" x14ac:dyDescent="0.2">
      <c r="A67" s="21"/>
      <c r="B67" s="18" t="s">
        <v>20</v>
      </c>
      <c r="C67" s="25">
        <v>36.223699999999994</v>
      </c>
      <c r="D67" s="26">
        <f>C67*C$8</f>
        <v>1376.5005999999998</v>
      </c>
      <c r="E67" s="11"/>
      <c r="F67" s="27">
        <v>1.1666666666666665</v>
      </c>
      <c r="G67" s="31">
        <f>F67*C$8</f>
        <v>44.333333333333329</v>
      </c>
    </row>
    <row r="68" spans="1:9" ht="12" customHeight="1" x14ac:dyDescent="0.2">
      <c r="A68" s="21"/>
      <c r="B68" s="19" t="s">
        <v>9</v>
      </c>
      <c r="C68" s="28"/>
      <c r="D68" s="29">
        <f>SUM(D63:D67)</f>
        <v>7027.3977999999988</v>
      </c>
      <c r="E68" s="11"/>
      <c r="F68" s="30"/>
      <c r="G68" s="32">
        <f>SUM(G63:G67)</f>
        <v>226.33333333333331</v>
      </c>
    </row>
    <row r="69" spans="1:9" ht="12" customHeight="1" x14ac:dyDescent="0.2">
      <c r="A69" s="23" t="s">
        <v>6</v>
      </c>
      <c r="B69" s="79" t="s">
        <v>115</v>
      </c>
      <c r="C69" s="80"/>
      <c r="D69" s="80"/>
      <c r="E69" s="80"/>
      <c r="F69" s="80"/>
      <c r="G69" s="80"/>
      <c r="I69" s="2" t="s">
        <v>10</v>
      </c>
    </row>
    <row r="70" spans="1:9" ht="12" customHeight="1" x14ac:dyDescent="0.2">
      <c r="A70" s="23" t="s">
        <v>7</v>
      </c>
      <c r="B70" s="79" t="s">
        <v>320</v>
      </c>
      <c r="C70" s="80"/>
      <c r="D70" s="80"/>
      <c r="E70" s="80"/>
      <c r="F70" s="80"/>
      <c r="G70" s="80"/>
    </row>
    <row r="71" spans="1:9" ht="12" customHeight="1" x14ac:dyDescent="0.2">
      <c r="A71" s="22" t="s">
        <v>15</v>
      </c>
      <c r="B71" s="13"/>
      <c r="C71" s="13"/>
      <c r="D71" s="13"/>
      <c r="E71" s="13"/>
      <c r="F71" s="13"/>
      <c r="G71" s="13"/>
    </row>
    <row r="72" spans="1:9" ht="12" customHeight="1" x14ac:dyDescent="0.2">
      <c r="A72" s="23" t="s">
        <v>17</v>
      </c>
      <c r="B72" s="81"/>
      <c r="C72" s="82"/>
      <c r="D72" s="82"/>
      <c r="E72" s="82"/>
      <c r="F72" s="82"/>
      <c r="G72" s="82"/>
    </row>
    <row r="73" spans="1:9" ht="27" customHeight="1" x14ac:dyDescent="0.2">
      <c r="A73" s="24" t="s">
        <v>3</v>
      </c>
      <c r="B73" s="79" t="s">
        <v>321</v>
      </c>
      <c r="C73" s="80"/>
      <c r="D73" s="80"/>
      <c r="E73" s="80"/>
      <c r="F73" s="80"/>
      <c r="G73" s="80"/>
    </row>
  </sheetData>
  <mergeCells count="28">
    <mergeCell ref="B53:G53"/>
    <mergeCell ref="B54:G54"/>
    <mergeCell ref="B56:G56"/>
    <mergeCell ref="B57:G57"/>
    <mergeCell ref="B37:G37"/>
    <mergeCell ref="B38:G38"/>
    <mergeCell ref="B40:G40"/>
    <mergeCell ref="B41:G41"/>
    <mergeCell ref="C45:D45"/>
    <mergeCell ref="F45:G45"/>
    <mergeCell ref="B21:G21"/>
    <mergeCell ref="B22:G22"/>
    <mergeCell ref="B24:G24"/>
    <mergeCell ref="B25:G25"/>
    <mergeCell ref="C29:D29"/>
    <mergeCell ref="F29:G29"/>
    <mergeCell ref="F13:G13"/>
    <mergeCell ref="A3:C3"/>
    <mergeCell ref="A4:B4"/>
    <mergeCell ref="A8:B8"/>
    <mergeCell ref="A9:B9"/>
    <mergeCell ref="C13:D13"/>
    <mergeCell ref="B73:G73"/>
    <mergeCell ref="C61:D61"/>
    <mergeCell ref="F61:G61"/>
    <mergeCell ref="B69:G69"/>
    <mergeCell ref="B70:G70"/>
    <mergeCell ref="B72:G72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showGridLines="0" zoomScaleNormal="100" workbookViewId="0">
      <selection activeCell="L2" sqref="L2:L12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0.85546875" style="2" bestFit="1" customWidth="1"/>
    <col min="12" max="12" width="11.42578125" style="2"/>
    <col min="13" max="13" width="13.5703125" style="2" bestFit="1" customWidth="1"/>
    <col min="14" max="14" width="12.42578125" style="2" bestFit="1" customWidth="1"/>
    <col min="15" max="16384" width="11.42578125" style="2"/>
  </cols>
  <sheetData>
    <row r="1" spans="1:12" ht="24" customHeight="1" x14ac:dyDescent="0.3">
      <c r="A1" s="1" t="s">
        <v>96</v>
      </c>
      <c r="G1" s="3" t="s">
        <v>16</v>
      </c>
      <c r="I1" s="9"/>
      <c r="J1" s="73" t="s">
        <v>4</v>
      </c>
      <c r="K1" s="73"/>
      <c r="L1" s="53" t="s">
        <v>13</v>
      </c>
    </row>
    <row r="2" spans="1:12" ht="12" customHeight="1" thickBot="1" x14ac:dyDescent="0.3">
      <c r="A2" s="4"/>
      <c r="I2" s="18" t="s">
        <v>95</v>
      </c>
      <c r="J2" s="2">
        <f>SUMIFS(C:C,B:B,I2)</f>
        <v>514.85500000000002</v>
      </c>
      <c r="L2" s="74">
        <f>SUMIFS(F:F,B:B,I2)/24</f>
        <v>0.63041666666666651</v>
      </c>
    </row>
    <row r="3" spans="1:12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  <c r="I3" s="18" t="s">
        <v>92</v>
      </c>
      <c r="J3" s="2">
        <f t="shared" ref="J3:J12" si="0">SUMIFS(C:C,B:B,I3)</f>
        <v>521.99399999999991</v>
      </c>
      <c r="K3" s="73"/>
      <c r="L3" s="74">
        <f t="shared" ref="L3:L12" si="1">SUMIFS(F:F,B:B,I3)/24</f>
        <v>0.63916666666666655</v>
      </c>
    </row>
    <row r="4" spans="1:12" ht="12" customHeight="1" x14ac:dyDescent="0.2">
      <c r="A4" s="88" t="s">
        <v>23</v>
      </c>
      <c r="B4" s="89"/>
      <c r="C4" s="5">
        <v>39</v>
      </c>
      <c r="I4" s="18" t="s">
        <v>93</v>
      </c>
      <c r="J4" s="2">
        <f t="shared" si="0"/>
        <v>531.59300000000007</v>
      </c>
      <c r="K4" s="71"/>
      <c r="L4" s="74">
        <f t="shared" si="1"/>
        <v>0.64999999999999991</v>
      </c>
    </row>
    <row r="5" spans="1:12" ht="12" customHeight="1" x14ac:dyDescent="0.2">
      <c r="A5" s="41" t="s">
        <v>92</v>
      </c>
      <c r="B5" s="42"/>
      <c r="C5" s="5">
        <v>39</v>
      </c>
      <c r="I5" s="18" t="s">
        <v>94</v>
      </c>
      <c r="J5" s="2">
        <f t="shared" si="0"/>
        <v>522.55700000000002</v>
      </c>
      <c r="K5" s="56"/>
      <c r="L5" s="74">
        <f t="shared" si="1"/>
        <v>0.64208333333333323</v>
      </c>
    </row>
    <row r="6" spans="1:12" ht="12" customHeight="1" x14ac:dyDescent="0.2">
      <c r="A6" s="41" t="s">
        <v>93</v>
      </c>
      <c r="B6" s="42"/>
      <c r="C6" s="5">
        <v>39</v>
      </c>
      <c r="I6" s="18" t="s">
        <v>20</v>
      </c>
      <c r="J6" s="2">
        <f t="shared" si="0"/>
        <v>522.55700000000002</v>
      </c>
      <c r="K6" s="56"/>
      <c r="L6" s="74">
        <f t="shared" si="1"/>
        <v>0.64083333333333325</v>
      </c>
    </row>
    <row r="7" spans="1:12" ht="12" customHeight="1" x14ac:dyDescent="0.2">
      <c r="A7" s="41" t="s">
        <v>94</v>
      </c>
      <c r="B7" s="42"/>
      <c r="C7" s="5">
        <v>39</v>
      </c>
      <c r="I7" s="18" t="s">
        <v>18</v>
      </c>
      <c r="J7" s="2">
        <f t="shared" si="0"/>
        <v>0</v>
      </c>
      <c r="K7" s="56"/>
      <c r="L7" s="74">
        <f t="shared" si="1"/>
        <v>0</v>
      </c>
    </row>
    <row r="8" spans="1:12" ht="12" customHeight="1" x14ac:dyDescent="0.2">
      <c r="A8" s="88" t="s">
        <v>20</v>
      </c>
      <c r="B8" s="89"/>
      <c r="C8" s="5">
        <v>38</v>
      </c>
      <c r="I8" s="18" t="s">
        <v>21</v>
      </c>
      <c r="J8" s="2">
        <f t="shared" si="0"/>
        <v>0</v>
      </c>
      <c r="K8" s="56"/>
      <c r="L8" s="74">
        <f t="shared" si="1"/>
        <v>0</v>
      </c>
    </row>
    <row r="9" spans="1:12" ht="12" customHeight="1" thickBot="1" x14ac:dyDescent="0.25">
      <c r="A9" s="92" t="s">
        <v>8</v>
      </c>
      <c r="B9" s="93"/>
      <c r="C9" s="6">
        <f>SUM(C4:C8)</f>
        <v>194</v>
      </c>
      <c r="I9" s="18" t="s">
        <v>19</v>
      </c>
      <c r="J9" s="2">
        <f t="shared" si="0"/>
        <v>0</v>
      </c>
      <c r="K9" s="56"/>
      <c r="L9" s="74">
        <f t="shared" si="1"/>
        <v>0</v>
      </c>
    </row>
    <row r="10" spans="1:12" ht="12" customHeight="1" x14ac:dyDescent="0.2">
      <c r="I10" s="18" t="s">
        <v>22</v>
      </c>
      <c r="J10" s="2">
        <f t="shared" si="0"/>
        <v>0</v>
      </c>
      <c r="K10" s="56"/>
      <c r="L10" s="74">
        <f t="shared" si="1"/>
        <v>0</v>
      </c>
    </row>
    <row r="11" spans="1:12" ht="12" customHeight="1" x14ac:dyDescent="0.25">
      <c r="A11" s="20" t="s">
        <v>2</v>
      </c>
      <c r="B11" s="7">
        <v>2873</v>
      </c>
      <c r="C11" s="8"/>
      <c r="D11" s="8"/>
      <c r="E11" s="8"/>
      <c r="F11" s="38"/>
      <c r="G11" s="38"/>
      <c r="I11" s="18" t="s">
        <v>0</v>
      </c>
      <c r="J11" s="2">
        <f t="shared" si="0"/>
        <v>0</v>
      </c>
      <c r="K11" s="56"/>
      <c r="L11" s="74">
        <f t="shared" si="1"/>
        <v>0</v>
      </c>
    </row>
    <row r="12" spans="1:12" ht="12" customHeight="1" x14ac:dyDescent="0.2">
      <c r="A12" s="21" t="s">
        <v>10</v>
      </c>
      <c r="B12" s="9" t="s">
        <v>207</v>
      </c>
      <c r="C12" s="9"/>
      <c r="D12" s="9"/>
      <c r="E12" s="9"/>
      <c r="F12" s="9"/>
      <c r="G12" s="9"/>
      <c r="I12" s="18" t="s">
        <v>1</v>
      </c>
      <c r="J12" s="2">
        <f t="shared" si="0"/>
        <v>0</v>
      </c>
      <c r="K12" s="56"/>
      <c r="L12" s="74">
        <f t="shared" si="1"/>
        <v>0</v>
      </c>
    </row>
    <row r="13" spans="1:12" ht="12" customHeight="1" x14ac:dyDescent="0.2">
      <c r="A13" s="21"/>
      <c r="B13" s="9"/>
      <c r="C13" s="83" t="s">
        <v>11</v>
      </c>
      <c r="D13" s="84"/>
      <c r="E13" s="9"/>
      <c r="F13" s="83" t="s">
        <v>12</v>
      </c>
      <c r="G13" s="84"/>
    </row>
    <row r="14" spans="1:12" ht="12" customHeight="1" x14ac:dyDescent="0.2">
      <c r="A14" s="21"/>
      <c r="B14" s="9"/>
      <c r="C14" s="10" t="s">
        <v>4</v>
      </c>
      <c r="D14" s="10" t="s">
        <v>5</v>
      </c>
      <c r="E14" s="9"/>
      <c r="F14" s="10" t="s">
        <v>13</v>
      </c>
      <c r="G14" s="10" t="s">
        <v>14</v>
      </c>
    </row>
    <row r="15" spans="1:12" ht="12" customHeight="1" x14ac:dyDescent="0.2">
      <c r="A15" s="21"/>
      <c r="B15" s="18" t="s">
        <v>95</v>
      </c>
      <c r="C15" s="25">
        <v>20.122</v>
      </c>
      <c r="D15" s="26">
        <f>C15*C$4</f>
        <v>784.75800000000004</v>
      </c>
      <c r="E15" s="11"/>
      <c r="F15" s="27">
        <v>0.72</v>
      </c>
      <c r="G15" s="31">
        <f>F15*C$4</f>
        <v>28.08</v>
      </c>
    </row>
    <row r="16" spans="1:12" ht="12" customHeight="1" x14ac:dyDescent="0.2">
      <c r="A16" s="21"/>
      <c r="B16" s="18" t="s">
        <v>92</v>
      </c>
      <c r="C16" s="25">
        <v>24.881</v>
      </c>
      <c r="D16" s="26">
        <f>C16*C$5</f>
        <v>970.35900000000004</v>
      </c>
      <c r="E16" s="11"/>
      <c r="F16" s="27">
        <v>0.87</v>
      </c>
      <c r="G16" s="31">
        <f>F16*C$5</f>
        <v>33.93</v>
      </c>
    </row>
    <row r="17" spans="1:9" ht="12" customHeight="1" x14ac:dyDescent="0.2">
      <c r="A17" s="21"/>
      <c r="B17" s="18" t="s">
        <v>93</v>
      </c>
      <c r="C17" s="25">
        <v>24.881</v>
      </c>
      <c r="D17" s="26">
        <f>C17*C$6</f>
        <v>970.35900000000004</v>
      </c>
      <c r="E17" s="11"/>
      <c r="F17" s="27">
        <v>0.87</v>
      </c>
      <c r="G17" s="31">
        <f>F17*C$6</f>
        <v>33.93</v>
      </c>
    </row>
    <row r="18" spans="1:9" ht="12" customHeight="1" x14ac:dyDescent="0.2">
      <c r="A18" s="21"/>
      <c r="B18" s="18" t="s">
        <v>94</v>
      </c>
      <c r="C18" s="25">
        <v>27.824000000000002</v>
      </c>
      <c r="D18" s="26">
        <f>C18*C$7</f>
        <v>1085.136</v>
      </c>
      <c r="E18" s="11"/>
      <c r="F18" s="27">
        <v>1</v>
      </c>
      <c r="G18" s="31">
        <f>F18*C$7</f>
        <v>39</v>
      </c>
    </row>
    <row r="19" spans="1:9" ht="12" customHeight="1" x14ac:dyDescent="0.2">
      <c r="A19" s="21"/>
      <c r="B19" s="18" t="s">
        <v>20</v>
      </c>
      <c r="C19" s="25">
        <v>27.824000000000002</v>
      </c>
      <c r="D19" s="26">
        <f>C19*C$8</f>
        <v>1057.3120000000001</v>
      </c>
      <c r="E19" s="11"/>
      <c r="F19" s="27">
        <v>1</v>
      </c>
      <c r="G19" s="31">
        <f>F19*C$8</f>
        <v>38</v>
      </c>
    </row>
    <row r="20" spans="1:9" ht="12" customHeight="1" x14ac:dyDescent="0.2">
      <c r="A20" s="21"/>
      <c r="B20" s="19" t="s">
        <v>9</v>
      </c>
      <c r="C20" s="28"/>
      <c r="D20" s="29">
        <f>SUM(D15:D19)</f>
        <v>4867.924</v>
      </c>
      <c r="E20" s="11"/>
      <c r="F20" s="30"/>
      <c r="G20" s="32">
        <f>SUM(G15:G19)</f>
        <v>172.94</v>
      </c>
      <c r="I20" s="12"/>
    </row>
    <row r="21" spans="1:9" ht="12" customHeight="1" x14ac:dyDescent="0.2">
      <c r="A21" s="23" t="s">
        <v>6</v>
      </c>
      <c r="B21" s="79" t="s">
        <v>326</v>
      </c>
      <c r="C21" s="80"/>
      <c r="D21" s="80"/>
      <c r="E21" s="80"/>
      <c r="F21" s="80"/>
      <c r="G21" s="80"/>
      <c r="I21" s="2" t="s">
        <v>10</v>
      </c>
    </row>
    <row r="22" spans="1:9" ht="12" customHeight="1" x14ac:dyDescent="0.2">
      <c r="A22" s="23" t="s">
        <v>7</v>
      </c>
      <c r="B22" s="79"/>
      <c r="C22" s="80"/>
      <c r="D22" s="80"/>
      <c r="E22" s="80"/>
      <c r="F22" s="80"/>
      <c r="G22" s="80"/>
    </row>
    <row r="23" spans="1:9" ht="12" customHeight="1" x14ac:dyDescent="0.2">
      <c r="A23" s="22" t="s">
        <v>15</v>
      </c>
      <c r="B23" s="13"/>
      <c r="C23" s="13"/>
      <c r="D23" s="13"/>
      <c r="E23" s="13"/>
      <c r="F23" s="13"/>
      <c r="G23" s="13"/>
    </row>
    <row r="24" spans="1:9" ht="12" customHeight="1" x14ac:dyDescent="0.2">
      <c r="A24" s="23" t="s">
        <v>17</v>
      </c>
      <c r="B24" s="81"/>
      <c r="C24" s="82"/>
      <c r="D24" s="82"/>
      <c r="E24" s="82"/>
      <c r="F24" s="82"/>
      <c r="G24" s="82"/>
    </row>
    <row r="25" spans="1:9" ht="27" customHeight="1" x14ac:dyDescent="0.2">
      <c r="A25" s="24" t="s">
        <v>3</v>
      </c>
      <c r="B25" s="79"/>
      <c r="C25" s="80"/>
      <c r="D25" s="80"/>
      <c r="E25" s="80"/>
      <c r="F25" s="80"/>
      <c r="G25" s="80"/>
    </row>
    <row r="27" spans="1:9" ht="12" customHeight="1" x14ac:dyDescent="0.25">
      <c r="A27" s="20" t="s">
        <v>2</v>
      </c>
      <c r="B27" s="7">
        <v>3073</v>
      </c>
      <c r="C27" s="8"/>
      <c r="D27" s="8"/>
      <c r="E27" s="8"/>
      <c r="F27" s="38"/>
      <c r="G27" s="38"/>
    </row>
    <row r="28" spans="1:9" ht="12" customHeight="1" x14ac:dyDescent="0.2">
      <c r="A28" s="21" t="s">
        <v>10</v>
      </c>
      <c r="B28" s="9" t="s">
        <v>208</v>
      </c>
      <c r="C28" s="9"/>
      <c r="D28" s="9"/>
      <c r="E28" s="9"/>
      <c r="F28" s="9"/>
      <c r="G28" s="9"/>
    </row>
    <row r="29" spans="1:9" ht="12" customHeight="1" x14ac:dyDescent="0.2">
      <c r="A29" s="21"/>
      <c r="B29" s="9"/>
      <c r="C29" s="83" t="s">
        <v>11</v>
      </c>
      <c r="D29" s="84"/>
      <c r="E29" s="9"/>
      <c r="F29" s="83" t="s">
        <v>12</v>
      </c>
      <c r="G29" s="84"/>
    </row>
    <row r="30" spans="1:9" ht="12" customHeight="1" x14ac:dyDescent="0.2">
      <c r="A30" s="21"/>
      <c r="B30" s="9"/>
      <c r="C30" s="10" t="s">
        <v>4</v>
      </c>
      <c r="D30" s="10" t="s">
        <v>5</v>
      </c>
      <c r="E30" s="9"/>
      <c r="F30" s="10" t="s">
        <v>13</v>
      </c>
      <c r="G30" s="10" t="s">
        <v>14</v>
      </c>
    </row>
    <row r="31" spans="1:9" ht="12" customHeight="1" x14ac:dyDescent="0.2">
      <c r="A31" s="21"/>
      <c r="B31" s="18" t="s">
        <v>95</v>
      </c>
      <c r="C31" s="25">
        <v>10.291</v>
      </c>
      <c r="D31" s="26">
        <f>C31*C$4</f>
        <v>401.34899999999999</v>
      </c>
      <c r="E31" s="11"/>
      <c r="F31" s="27">
        <v>0.33</v>
      </c>
      <c r="G31" s="31">
        <f>F31*C$4</f>
        <v>12.870000000000001</v>
      </c>
    </row>
    <row r="32" spans="1:9" ht="12" customHeight="1" x14ac:dyDescent="0.2">
      <c r="A32" s="21"/>
      <c r="B32" s="18" t="s">
        <v>92</v>
      </c>
      <c r="C32" s="25">
        <v>10.291</v>
      </c>
      <c r="D32" s="26">
        <f>C32*C$5</f>
        <v>401.34899999999999</v>
      </c>
      <c r="E32" s="11"/>
      <c r="F32" s="27">
        <v>0.33</v>
      </c>
      <c r="G32" s="31">
        <f>F32*C$5</f>
        <v>12.870000000000001</v>
      </c>
    </row>
    <row r="33" spans="1:9" ht="12" customHeight="1" x14ac:dyDescent="0.2">
      <c r="A33" s="21"/>
      <c r="B33" s="18" t="s">
        <v>93</v>
      </c>
      <c r="C33" s="25">
        <v>10.291</v>
      </c>
      <c r="D33" s="26">
        <f>C33*C$6</f>
        <v>401.34899999999999</v>
      </c>
      <c r="E33" s="11"/>
      <c r="F33" s="27">
        <v>0.33</v>
      </c>
      <c r="G33" s="31">
        <f>F33*C$6</f>
        <v>12.870000000000001</v>
      </c>
    </row>
    <row r="34" spans="1:9" ht="12" customHeight="1" x14ac:dyDescent="0.2">
      <c r="A34" s="21"/>
      <c r="B34" s="18" t="s">
        <v>94</v>
      </c>
      <c r="C34" s="25">
        <v>10.291</v>
      </c>
      <c r="D34" s="26">
        <f>C34*C$7</f>
        <v>401.34899999999999</v>
      </c>
      <c r="E34" s="11"/>
      <c r="F34" s="27">
        <v>0.33</v>
      </c>
      <c r="G34" s="31">
        <f>F34*C$7</f>
        <v>12.870000000000001</v>
      </c>
    </row>
    <row r="35" spans="1:9" ht="12" customHeight="1" x14ac:dyDescent="0.2">
      <c r="A35" s="21"/>
      <c r="B35" s="18" t="s">
        <v>20</v>
      </c>
      <c r="C35" s="25">
        <v>10.291</v>
      </c>
      <c r="D35" s="26">
        <f>C35*C$8</f>
        <v>391.05799999999999</v>
      </c>
      <c r="E35" s="11"/>
      <c r="F35" s="27">
        <v>0.33</v>
      </c>
      <c r="G35" s="31">
        <f>F35*C$8</f>
        <v>12.540000000000001</v>
      </c>
    </row>
    <row r="36" spans="1:9" ht="12" customHeight="1" x14ac:dyDescent="0.2">
      <c r="A36" s="21"/>
      <c r="B36" s="19" t="s">
        <v>9</v>
      </c>
      <c r="C36" s="28"/>
      <c r="D36" s="29">
        <f>SUM(D31:D35)</f>
        <v>1996.454</v>
      </c>
      <c r="E36" s="11"/>
      <c r="F36" s="30"/>
      <c r="G36" s="32">
        <f>SUM(G31:G35)</f>
        <v>64.02000000000001</v>
      </c>
      <c r="I36" s="12"/>
    </row>
    <row r="37" spans="1:9" ht="12" customHeight="1" x14ac:dyDescent="0.2">
      <c r="A37" s="23" t="s">
        <v>6</v>
      </c>
      <c r="B37" s="79" t="s">
        <v>284</v>
      </c>
      <c r="C37" s="80"/>
      <c r="D37" s="80"/>
      <c r="E37" s="80"/>
      <c r="F37" s="80"/>
      <c r="G37" s="80"/>
      <c r="I37" s="2" t="s">
        <v>10</v>
      </c>
    </row>
    <row r="38" spans="1:9" ht="12" customHeight="1" x14ac:dyDescent="0.2">
      <c r="A38" s="23" t="s">
        <v>7</v>
      </c>
      <c r="B38" s="79"/>
      <c r="C38" s="80"/>
      <c r="D38" s="80"/>
      <c r="E38" s="80"/>
      <c r="F38" s="80"/>
      <c r="G38" s="80"/>
    </row>
    <row r="39" spans="1:9" ht="12" customHeight="1" x14ac:dyDescent="0.2">
      <c r="A39" s="22" t="s">
        <v>15</v>
      </c>
      <c r="B39" s="13"/>
      <c r="C39" s="13"/>
      <c r="D39" s="13"/>
      <c r="E39" s="13"/>
      <c r="F39" s="13"/>
      <c r="G39" s="13"/>
    </row>
    <row r="40" spans="1:9" ht="12" customHeight="1" x14ac:dyDescent="0.2">
      <c r="A40" s="23" t="s">
        <v>17</v>
      </c>
      <c r="B40" s="81"/>
      <c r="C40" s="82"/>
      <c r="D40" s="82"/>
      <c r="E40" s="82"/>
      <c r="F40" s="82"/>
      <c r="G40" s="82"/>
    </row>
    <row r="41" spans="1:9" ht="27" customHeight="1" x14ac:dyDescent="0.2">
      <c r="A41" s="24" t="s">
        <v>3</v>
      </c>
      <c r="B41" s="79"/>
      <c r="C41" s="80"/>
      <c r="D41" s="80"/>
      <c r="E41" s="80"/>
      <c r="F41" s="80"/>
      <c r="G41" s="80"/>
    </row>
    <row r="43" spans="1:9" ht="12" customHeight="1" x14ac:dyDescent="0.25">
      <c r="A43" s="20" t="s">
        <v>2</v>
      </c>
      <c r="B43" s="7">
        <v>3172</v>
      </c>
      <c r="C43" s="8"/>
      <c r="D43" s="8"/>
      <c r="E43" s="8"/>
      <c r="F43" s="38"/>
      <c r="G43" s="38"/>
    </row>
    <row r="44" spans="1:9" ht="12" customHeight="1" x14ac:dyDescent="0.2">
      <c r="A44" s="21" t="s">
        <v>10</v>
      </c>
      <c r="B44" s="9" t="s">
        <v>209</v>
      </c>
      <c r="C44" s="9"/>
      <c r="D44" s="9"/>
      <c r="E44" s="9"/>
      <c r="F44" s="9"/>
      <c r="G44" s="9"/>
    </row>
    <row r="45" spans="1:9" ht="12" customHeight="1" x14ac:dyDescent="0.2">
      <c r="A45" s="21"/>
      <c r="B45" s="9"/>
      <c r="C45" s="83" t="s">
        <v>11</v>
      </c>
      <c r="D45" s="84"/>
      <c r="E45" s="9"/>
      <c r="F45" s="83" t="s">
        <v>12</v>
      </c>
      <c r="G45" s="84"/>
    </row>
    <row r="46" spans="1:9" ht="12" customHeight="1" x14ac:dyDescent="0.2">
      <c r="A46" s="21"/>
      <c r="B46" s="9"/>
      <c r="C46" s="10" t="s">
        <v>4</v>
      </c>
      <c r="D46" s="10" t="s">
        <v>5</v>
      </c>
      <c r="E46" s="9"/>
      <c r="F46" s="10" t="s">
        <v>13</v>
      </c>
      <c r="G46" s="10" t="s">
        <v>14</v>
      </c>
    </row>
    <row r="47" spans="1:9" ht="12" customHeight="1" x14ac:dyDescent="0.2">
      <c r="A47" s="21"/>
      <c r="B47" s="18" t="s">
        <v>95</v>
      </c>
      <c r="C47" s="25">
        <v>159.119</v>
      </c>
      <c r="D47" s="26">
        <f>C47*C$4</f>
        <v>6205.6409999999996</v>
      </c>
      <c r="E47" s="11"/>
      <c r="F47" s="27">
        <v>5.15</v>
      </c>
      <c r="G47" s="31">
        <f>F47*C$4</f>
        <v>200.85000000000002</v>
      </c>
    </row>
    <row r="48" spans="1:9" ht="12" customHeight="1" x14ac:dyDescent="0.2">
      <c r="A48" s="21"/>
      <c r="B48" s="18" t="s">
        <v>92</v>
      </c>
      <c r="C48" s="25">
        <v>159.119</v>
      </c>
      <c r="D48" s="26">
        <f>C48*C$5</f>
        <v>6205.6409999999996</v>
      </c>
      <c r="E48" s="11"/>
      <c r="F48" s="27">
        <v>5.15</v>
      </c>
      <c r="G48" s="31">
        <f>F48*C$5</f>
        <v>200.85000000000002</v>
      </c>
    </row>
    <row r="49" spans="1:9" ht="12" customHeight="1" x14ac:dyDescent="0.2">
      <c r="A49" s="21"/>
      <c r="B49" s="18" t="s">
        <v>93</v>
      </c>
      <c r="C49" s="25">
        <v>159.119</v>
      </c>
      <c r="D49" s="26">
        <f>C49*C$6</f>
        <v>6205.6409999999996</v>
      </c>
      <c r="E49" s="11"/>
      <c r="F49" s="27">
        <v>5.15</v>
      </c>
      <c r="G49" s="31">
        <f>F49*C$6</f>
        <v>200.85000000000002</v>
      </c>
    </row>
    <row r="50" spans="1:9" ht="12" customHeight="1" x14ac:dyDescent="0.2">
      <c r="A50" s="21"/>
      <c r="B50" s="18" t="s">
        <v>94</v>
      </c>
      <c r="C50" s="25">
        <v>159.119</v>
      </c>
      <c r="D50" s="26">
        <f>C50*C$7</f>
        <v>6205.6409999999996</v>
      </c>
      <c r="E50" s="11"/>
      <c r="F50" s="27">
        <v>5.15</v>
      </c>
      <c r="G50" s="31">
        <f>F50*C$7</f>
        <v>200.85000000000002</v>
      </c>
    </row>
    <row r="51" spans="1:9" ht="12" customHeight="1" x14ac:dyDescent="0.2">
      <c r="A51" s="21"/>
      <c r="B51" s="18" t="s">
        <v>20</v>
      </c>
      <c r="C51" s="25">
        <v>159.119</v>
      </c>
      <c r="D51" s="26">
        <f>C51*C$8</f>
        <v>6046.5219999999999</v>
      </c>
      <c r="E51" s="11"/>
      <c r="F51" s="27">
        <v>5.15</v>
      </c>
      <c r="G51" s="31">
        <f>F51*C$8</f>
        <v>195.70000000000002</v>
      </c>
    </row>
    <row r="52" spans="1:9" ht="12" customHeight="1" x14ac:dyDescent="0.2">
      <c r="A52" s="21"/>
      <c r="B52" s="19" t="s">
        <v>9</v>
      </c>
      <c r="C52" s="28"/>
      <c r="D52" s="29">
        <f>SUM(D47:D51)</f>
        <v>30869.085999999999</v>
      </c>
      <c r="E52" s="11"/>
      <c r="F52" s="30"/>
      <c r="G52" s="32">
        <f>SUM(G47:G51)</f>
        <v>999.10000000000014</v>
      </c>
      <c r="I52" s="12"/>
    </row>
    <row r="53" spans="1:9" ht="12" customHeight="1" x14ac:dyDescent="0.2">
      <c r="A53" s="23" t="s">
        <v>6</v>
      </c>
      <c r="B53" s="79" t="s">
        <v>326</v>
      </c>
      <c r="C53" s="80"/>
      <c r="D53" s="80"/>
      <c r="E53" s="80"/>
      <c r="F53" s="80"/>
      <c r="G53" s="80"/>
      <c r="I53" s="2" t="s">
        <v>10</v>
      </c>
    </row>
    <row r="54" spans="1:9" ht="12" customHeight="1" x14ac:dyDescent="0.2">
      <c r="A54" s="23" t="s">
        <v>7</v>
      </c>
      <c r="B54" s="79"/>
      <c r="C54" s="80"/>
      <c r="D54" s="80"/>
      <c r="E54" s="80"/>
      <c r="F54" s="80"/>
      <c r="G54" s="80"/>
    </row>
    <row r="55" spans="1:9" ht="12" customHeight="1" x14ac:dyDescent="0.2">
      <c r="A55" s="22" t="s">
        <v>15</v>
      </c>
      <c r="B55" s="13"/>
      <c r="C55" s="13"/>
      <c r="D55" s="13"/>
      <c r="E55" s="13"/>
      <c r="F55" s="13"/>
      <c r="G55" s="13"/>
    </row>
    <row r="56" spans="1:9" ht="12" customHeight="1" x14ac:dyDescent="0.2">
      <c r="A56" s="23" t="s">
        <v>17</v>
      </c>
      <c r="B56" s="81"/>
      <c r="C56" s="82"/>
      <c r="D56" s="82"/>
      <c r="E56" s="82"/>
      <c r="F56" s="82"/>
      <c r="G56" s="82"/>
    </row>
    <row r="57" spans="1:9" ht="27" customHeight="1" x14ac:dyDescent="0.2">
      <c r="A57" s="24" t="s">
        <v>3</v>
      </c>
      <c r="B57" s="79"/>
      <c r="C57" s="80"/>
      <c r="D57" s="80"/>
      <c r="E57" s="80"/>
      <c r="F57" s="80"/>
      <c r="G57" s="80"/>
    </row>
    <row r="59" spans="1:9" ht="12" customHeight="1" x14ac:dyDescent="0.25">
      <c r="A59" s="20" t="s">
        <v>2</v>
      </c>
      <c r="B59" s="7">
        <v>3176</v>
      </c>
      <c r="C59" s="8"/>
      <c r="D59" s="8"/>
      <c r="E59" s="8"/>
      <c r="F59" s="38"/>
      <c r="G59" s="38"/>
    </row>
    <row r="60" spans="1:9" ht="12" customHeight="1" x14ac:dyDescent="0.2">
      <c r="A60" s="21" t="s">
        <v>10</v>
      </c>
      <c r="B60" s="9" t="s">
        <v>210</v>
      </c>
      <c r="C60" s="9"/>
      <c r="D60" s="9"/>
      <c r="E60" s="9"/>
      <c r="F60" s="9"/>
      <c r="G60" s="9"/>
    </row>
    <row r="61" spans="1:9" ht="12" customHeight="1" x14ac:dyDescent="0.2">
      <c r="A61" s="21"/>
      <c r="B61" s="9"/>
      <c r="C61" s="83" t="s">
        <v>11</v>
      </c>
      <c r="D61" s="84"/>
      <c r="E61" s="9"/>
      <c r="F61" s="83" t="s">
        <v>12</v>
      </c>
      <c r="G61" s="84"/>
    </row>
    <row r="62" spans="1:9" ht="12" customHeight="1" x14ac:dyDescent="0.2">
      <c r="A62" s="21"/>
      <c r="B62" s="9"/>
      <c r="C62" s="10" t="s">
        <v>4</v>
      </c>
      <c r="D62" s="10" t="s">
        <v>5</v>
      </c>
      <c r="E62" s="9"/>
      <c r="F62" s="10" t="s">
        <v>13</v>
      </c>
      <c r="G62" s="10" t="s">
        <v>14</v>
      </c>
    </row>
    <row r="63" spans="1:9" ht="12" customHeight="1" x14ac:dyDescent="0.2">
      <c r="A63" s="21"/>
      <c r="B63" s="18" t="s">
        <v>95</v>
      </c>
      <c r="C63" s="25">
        <v>24.937999999999999</v>
      </c>
      <c r="D63" s="26">
        <f>C63*C$4</f>
        <v>972.58199999999999</v>
      </c>
      <c r="E63" s="11"/>
      <c r="F63" s="27">
        <v>0.8</v>
      </c>
      <c r="G63" s="31">
        <f>F63*C$4</f>
        <v>31.200000000000003</v>
      </c>
    </row>
    <row r="64" spans="1:9" ht="12" customHeight="1" x14ac:dyDescent="0.2">
      <c r="A64" s="21"/>
      <c r="B64" s="18" t="s">
        <v>92</v>
      </c>
      <c r="C64" s="25">
        <v>24.937999999999999</v>
      </c>
      <c r="D64" s="26">
        <f>C64*C$5</f>
        <v>972.58199999999999</v>
      </c>
      <c r="E64" s="11"/>
      <c r="F64" s="27">
        <v>0.8</v>
      </c>
      <c r="G64" s="31">
        <f>F64*C$5</f>
        <v>31.200000000000003</v>
      </c>
    </row>
    <row r="65" spans="1:7" ht="12" customHeight="1" x14ac:dyDescent="0.2">
      <c r="A65" s="21"/>
      <c r="B65" s="18" t="s">
        <v>93</v>
      </c>
      <c r="C65" s="25">
        <v>24.937999999999999</v>
      </c>
      <c r="D65" s="26">
        <f>C65*C$6</f>
        <v>972.58199999999999</v>
      </c>
      <c r="E65" s="11"/>
      <c r="F65" s="27">
        <v>0.8</v>
      </c>
      <c r="G65" s="31">
        <f>F65*C$6</f>
        <v>31.200000000000003</v>
      </c>
    </row>
    <row r="66" spans="1:7" ht="12" customHeight="1" x14ac:dyDescent="0.2">
      <c r="A66" s="21"/>
      <c r="B66" s="18" t="s">
        <v>94</v>
      </c>
      <c r="C66" s="25">
        <v>24.937999999999999</v>
      </c>
      <c r="D66" s="26">
        <f>C66*C$7</f>
        <v>972.58199999999999</v>
      </c>
      <c r="E66" s="11"/>
      <c r="F66" s="27">
        <v>0.8</v>
      </c>
      <c r="G66" s="31">
        <f>F66*C$7</f>
        <v>31.200000000000003</v>
      </c>
    </row>
    <row r="67" spans="1:7" ht="12" customHeight="1" x14ac:dyDescent="0.2">
      <c r="A67" s="21"/>
      <c r="B67" s="18" t="s">
        <v>20</v>
      </c>
      <c r="C67" s="25">
        <v>24.937999999999999</v>
      </c>
      <c r="D67" s="26">
        <f>C67*C$8</f>
        <v>947.64400000000001</v>
      </c>
      <c r="E67" s="11"/>
      <c r="F67" s="27">
        <v>0.8</v>
      </c>
      <c r="G67" s="31">
        <f>F67*C$8</f>
        <v>30.400000000000002</v>
      </c>
    </row>
    <row r="68" spans="1:7" ht="12" customHeight="1" x14ac:dyDescent="0.2">
      <c r="A68" s="21"/>
      <c r="B68" s="19" t="s">
        <v>9</v>
      </c>
      <c r="C68" s="28"/>
      <c r="D68" s="29">
        <f>SUM(D63:D67)</f>
        <v>4837.9719999999998</v>
      </c>
      <c r="E68" s="11"/>
      <c r="F68" s="30"/>
      <c r="G68" s="32">
        <f>SUM(G63:G67)</f>
        <v>155.20000000000002</v>
      </c>
    </row>
    <row r="69" spans="1:7" ht="12" customHeight="1" x14ac:dyDescent="0.2">
      <c r="A69" s="23" t="s">
        <v>6</v>
      </c>
      <c r="B69" s="79" t="s">
        <v>326</v>
      </c>
      <c r="C69" s="80"/>
      <c r="D69" s="80"/>
      <c r="E69" s="80"/>
      <c r="F69" s="80"/>
      <c r="G69" s="80"/>
    </row>
    <row r="70" spans="1:7" ht="12" customHeight="1" x14ac:dyDescent="0.2">
      <c r="A70" s="23" t="s">
        <v>7</v>
      </c>
      <c r="B70" s="79"/>
      <c r="C70" s="80"/>
      <c r="D70" s="80"/>
      <c r="E70" s="80"/>
      <c r="F70" s="80"/>
      <c r="G70" s="80"/>
    </row>
    <row r="71" spans="1:7" ht="12" customHeight="1" x14ac:dyDescent="0.2">
      <c r="A71" s="22" t="s">
        <v>15</v>
      </c>
      <c r="B71" s="13"/>
      <c r="C71" s="13"/>
      <c r="D71" s="13"/>
      <c r="E71" s="13"/>
      <c r="F71" s="13"/>
      <c r="G71" s="13"/>
    </row>
    <row r="72" spans="1:7" ht="12" customHeight="1" x14ac:dyDescent="0.2">
      <c r="A72" s="23" t="s">
        <v>17</v>
      </c>
      <c r="B72" s="81"/>
      <c r="C72" s="82"/>
      <c r="D72" s="82"/>
      <c r="E72" s="82"/>
      <c r="F72" s="82"/>
      <c r="G72" s="82"/>
    </row>
    <row r="73" spans="1:7" ht="12" customHeight="1" x14ac:dyDescent="0.2">
      <c r="A73" s="24" t="s">
        <v>3</v>
      </c>
      <c r="B73" s="79"/>
      <c r="C73" s="80"/>
      <c r="D73" s="80"/>
      <c r="E73" s="80"/>
      <c r="F73" s="80"/>
      <c r="G73" s="80"/>
    </row>
    <row r="75" spans="1:7" ht="12" customHeight="1" x14ac:dyDescent="0.25">
      <c r="A75" s="20" t="s">
        <v>2</v>
      </c>
      <c r="B75" s="7">
        <v>3331</v>
      </c>
      <c r="C75" s="8"/>
      <c r="D75" s="8"/>
      <c r="E75" s="8"/>
      <c r="F75" s="38"/>
      <c r="G75" s="38"/>
    </row>
    <row r="76" spans="1:7" ht="12" customHeight="1" x14ac:dyDescent="0.2">
      <c r="A76" s="21" t="s">
        <v>10</v>
      </c>
      <c r="B76" s="9" t="s">
        <v>211</v>
      </c>
      <c r="C76" s="9"/>
      <c r="D76" s="9"/>
      <c r="E76" s="9"/>
      <c r="F76" s="9"/>
      <c r="G76" s="9"/>
    </row>
    <row r="77" spans="1:7" ht="12" customHeight="1" x14ac:dyDescent="0.2">
      <c r="A77" s="21"/>
      <c r="B77" s="9"/>
      <c r="C77" s="83" t="s">
        <v>11</v>
      </c>
      <c r="D77" s="84"/>
      <c r="E77" s="9"/>
      <c r="F77" s="83" t="s">
        <v>12</v>
      </c>
      <c r="G77" s="84"/>
    </row>
    <row r="78" spans="1:7" ht="12" customHeight="1" x14ac:dyDescent="0.2">
      <c r="A78" s="21"/>
      <c r="B78" s="9"/>
      <c r="C78" s="10" t="s">
        <v>4</v>
      </c>
      <c r="D78" s="10" t="s">
        <v>5</v>
      </c>
      <c r="E78" s="9"/>
      <c r="F78" s="10" t="s">
        <v>13</v>
      </c>
      <c r="G78" s="10" t="s">
        <v>14</v>
      </c>
    </row>
    <row r="79" spans="1:7" ht="12" customHeight="1" x14ac:dyDescent="0.2">
      <c r="A79" s="21"/>
      <c r="B79" s="18" t="s">
        <v>95</v>
      </c>
      <c r="C79" s="25">
        <v>54.475000000000001</v>
      </c>
      <c r="D79" s="26">
        <f>C79*C$4</f>
        <v>2124.5250000000001</v>
      </c>
      <c r="E79" s="11"/>
      <c r="F79" s="27">
        <v>1.7</v>
      </c>
      <c r="G79" s="31">
        <f>F79*C$4</f>
        <v>66.3</v>
      </c>
    </row>
    <row r="80" spans="1:7" ht="12" customHeight="1" x14ac:dyDescent="0.2">
      <c r="A80" s="21"/>
      <c r="B80" s="18" t="s">
        <v>92</v>
      </c>
      <c r="C80" s="25">
        <v>54.475000000000001</v>
      </c>
      <c r="D80" s="26">
        <f>C80*C$5</f>
        <v>2124.5250000000001</v>
      </c>
      <c r="E80" s="11"/>
      <c r="F80" s="27">
        <v>1.7</v>
      </c>
      <c r="G80" s="31">
        <f>F80*C$5</f>
        <v>66.3</v>
      </c>
    </row>
    <row r="81" spans="1:7" ht="12" customHeight="1" x14ac:dyDescent="0.2">
      <c r="A81" s="21"/>
      <c r="B81" s="18" t="s">
        <v>93</v>
      </c>
      <c r="C81" s="25">
        <v>54.475000000000001</v>
      </c>
      <c r="D81" s="26">
        <f>C81*C$6</f>
        <v>2124.5250000000001</v>
      </c>
      <c r="E81" s="11"/>
      <c r="F81" s="27">
        <v>1.7</v>
      </c>
      <c r="G81" s="31">
        <f>F81*C$6</f>
        <v>66.3</v>
      </c>
    </row>
    <row r="82" spans="1:7" ht="12" customHeight="1" x14ac:dyDescent="0.2">
      <c r="A82" s="21"/>
      <c r="B82" s="18" t="s">
        <v>94</v>
      </c>
      <c r="C82" s="25">
        <v>54.475000000000001</v>
      </c>
      <c r="D82" s="26">
        <f>C82*C$7</f>
        <v>2124.5250000000001</v>
      </c>
      <c r="E82" s="11"/>
      <c r="F82" s="27">
        <v>1.7</v>
      </c>
      <c r="G82" s="31">
        <f>F82*C$7</f>
        <v>66.3</v>
      </c>
    </row>
    <row r="83" spans="1:7" ht="12" customHeight="1" x14ac:dyDescent="0.2">
      <c r="A83" s="21"/>
      <c r="B83" s="18" t="s">
        <v>20</v>
      </c>
      <c r="C83" s="25">
        <v>54.475000000000001</v>
      </c>
      <c r="D83" s="26">
        <f>C83*C$8</f>
        <v>2070.0500000000002</v>
      </c>
      <c r="E83" s="11"/>
      <c r="F83" s="27">
        <v>1.7</v>
      </c>
      <c r="G83" s="31">
        <f>F83*C$8</f>
        <v>64.599999999999994</v>
      </c>
    </row>
    <row r="84" spans="1:7" ht="12" customHeight="1" x14ac:dyDescent="0.2">
      <c r="A84" s="21"/>
      <c r="B84" s="19" t="s">
        <v>9</v>
      </c>
      <c r="C84" s="28"/>
      <c r="D84" s="29">
        <f>SUM(D79:D83)</f>
        <v>10568.150000000001</v>
      </c>
      <c r="E84" s="11"/>
      <c r="F84" s="30"/>
      <c r="G84" s="32">
        <f>SUM(G79:G83)</f>
        <v>329.79999999999995</v>
      </c>
    </row>
    <row r="85" spans="1:7" ht="12" customHeight="1" x14ac:dyDescent="0.2">
      <c r="A85" s="23" t="s">
        <v>6</v>
      </c>
      <c r="B85" s="79" t="s">
        <v>326</v>
      </c>
      <c r="C85" s="80"/>
      <c r="D85" s="80"/>
      <c r="E85" s="80"/>
      <c r="F85" s="80"/>
      <c r="G85" s="80"/>
    </row>
    <row r="86" spans="1:7" ht="12" customHeight="1" x14ac:dyDescent="0.2">
      <c r="A86" s="23" t="s">
        <v>7</v>
      </c>
      <c r="B86" s="79"/>
      <c r="C86" s="80"/>
      <c r="D86" s="80"/>
      <c r="E86" s="80"/>
      <c r="F86" s="80"/>
      <c r="G86" s="80"/>
    </row>
    <row r="87" spans="1:7" ht="12" customHeight="1" x14ac:dyDescent="0.2">
      <c r="A87" s="22" t="s">
        <v>15</v>
      </c>
      <c r="B87" s="13"/>
      <c r="C87" s="13"/>
      <c r="D87" s="13"/>
      <c r="E87" s="13"/>
      <c r="F87" s="13"/>
      <c r="G87" s="13"/>
    </row>
    <row r="88" spans="1:7" ht="12" customHeight="1" x14ac:dyDescent="0.2">
      <c r="A88" s="23" t="s">
        <v>17</v>
      </c>
      <c r="B88" s="81" t="s">
        <v>327</v>
      </c>
      <c r="C88" s="82"/>
      <c r="D88" s="82"/>
      <c r="E88" s="82"/>
      <c r="F88" s="82"/>
      <c r="G88" s="82"/>
    </row>
    <row r="89" spans="1:7" ht="12" customHeight="1" x14ac:dyDescent="0.2">
      <c r="A89" s="24" t="s">
        <v>3</v>
      </c>
      <c r="B89" s="79"/>
      <c r="C89" s="80"/>
      <c r="D89" s="80"/>
      <c r="E89" s="80"/>
      <c r="F89" s="80"/>
      <c r="G89" s="80"/>
    </row>
    <row r="91" spans="1:7" ht="12" customHeight="1" x14ac:dyDescent="0.25">
      <c r="A91" s="20" t="s">
        <v>2</v>
      </c>
      <c r="B91" s="7">
        <v>3333</v>
      </c>
      <c r="C91" s="8"/>
      <c r="D91" s="8"/>
      <c r="E91" s="8"/>
      <c r="F91" s="38"/>
      <c r="G91" s="38"/>
    </row>
    <row r="92" spans="1:7" ht="12" customHeight="1" x14ac:dyDescent="0.2">
      <c r="A92" s="21" t="s">
        <v>10</v>
      </c>
      <c r="B92" s="9" t="s">
        <v>212</v>
      </c>
      <c r="C92" s="9"/>
      <c r="D92" s="9"/>
      <c r="E92" s="9"/>
      <c r="F92" s="9"/>
      <c r="G92" s="9"/>
    </row>
    <row r="93" spans="1:7" ht="12" customHeight="1" x14ac:dyDescent="0.2">
      <c r="A93" s="21"/>
      <c r="B93" s="9"/>
      <c r="C93" s="83" t="s">
        <v>11</v>
      </c>
      <c r="D93" s="84"/>
      <c r="E93" s="9"/>
      <c r="F93" s="83" t="s">
        <v>12</v>
      </c>
      <c r="G93" s="84"/>
    </row>
    <row r="94" spans="1:7" ht="12" customHeight="1" x14ac:dyDescent="0.2">
      <c r="A94" s="21"/>
      <c r="B94" s="9"/>
      <c r="C94" s="10" t="s">
        <v>4</v>
      </c>
      <c r="D94" s="10" t="s">
        <v>5</v>
      </c>
      <c r="E94" s="9"/>
      <c r="F94" s="10" t="s">
        <v>13</v>
      </c>
      <c r="G94" s="10" t="s">
        <v>14</v>
      </c>
    </row>
    <row r="95" spans="1:7" ht="12" customHeight="1" x14ac:dyDescent="0.2">
      <c r="A95" s="21"/>
      <c r="B95" s="18" t="s">
        <v>95</v>
      </c>
      <c r="C95" s="25">
        <v>22.170999999999999</v>
      </c>
      <c r="D95" s="26">
        <f>C95*C$4</f>
        <v>864.66899999999998</v>
      </c>
      <c r="E95" s="11"/>
      <c r="F95" s="27">
        <v>0.68</v>
      </c>
      <c r="G95" s="31">
        <f>F95*C$4</f>
        <v>26.520000000000003</v>
      </c>
    </row>
    <row r="96" spans="1:7" ht="12" customHeight="1" x14ac:dyDescent="0.2">
      <c r="A96" s="21"/>
      <c r="B96" s="18" t="s">
        <v>92</v>
      </c>
      <c r="C96" s="25">
        <v>12.571999999999999</v>
      </c>
      <c r="D96" s="26">
        <f>C96*C$5</f>
        <v>490.30799999999999</v>
      </c>
      <c r="E96" s="11"/>
      <c r="F96" s="27">
        <v>0.42</v>
      </c>
      <c r="G96" s="31">
        <f>F96*C$5</f>
        <v>16.38</v>
      </c>
    </row>
    <row r="97" spans="1:7" ht="12" customHeight="1" x14ac:dyDescent="0.2">
      <c r="A97" s="21"/>
      <c r="B97" s="18" t="s">
        <v>93</v>
      </c>
      <c r="C97" s="25">
        <v>22.170999999999999</v>
      </c>
      <c r="D97" s="26">
        <f>C97*C$6</f>
        <v>864.66899999999998</v>
      </c>
      <c r="E97" s="11"/>
      <c r="F97" s="27">
        <v>0.68</v>
      </c>
      <c r="G97" s="31">
        <f>F97*C$6</f>
        <v>26.520000000000003</v>
      </c>
    </row>
    <row r="98" spans="1:7" ht="12" customHeight="1" x14ac:dyDescent="0.2">
      <c r="A98" s="21"/>
      <c r="B98" s="18" t="s">
        <v>94</v>
      </c>
      <c r="C98" s="25">
        <v>22.170999999999999</v>
      </c>
      <c r="D98" s="26">
        <f>C98*C$7</f>
        <v>864.66899999999998</v>
      </c>
      <c r="E98" s="11"/>
      <c r="F98" s="27">
        <v>0.68</v>
      </c>
      <c r="G98" s="31">
        <f>F98*C$7</f>
        <v>26.520000000000003</v>
      </c>
    </row>
    <row r="99" spans="1:7" ht="12" customHeight="1" x14ac:dyDescent="0.2">
      <c r="A99" s="21"/>
      <c r="B99" s="18" t="s">
        <v>20</v>
      </c>
      <c r="C99" s="25">
        <v>22.170999999999999</v>
      </c>
      <c r="D99" s="26">
        <f>C99*C$8</f>
        <v>842.49799999999993</v>
      </c>
      <c r="E99" s="11"/>
      <c r="F99" s="27">
        <v>0.68</v>
      </c>
      <c r="G99" s="31">
        <f>F99*C$8</f>
        <v>25.840000000000003</v>
      </c>
    </row>
    <row r="100" spans="1:7" ht="12" customHeight="1" x14ac:dyDescent="0.2">
      <c r="A100" s="21"/>
      <c r="B100" s="19" t="s">
        <v>9</v>
      </c>
      <c r="C100" s="28"/>
      <c r="D100" s="29">
        <f>SUM(D95:D99)</f>
        <v>3926.8129999999996</v>
      </c>
      <c r="E100" s="11"/>
      <c r="F100" s="30"/>
      <c r="G100" s="32">
        <f>SUM(G95:G99)</f>
        <v>121.78000000000003</v>
      </c>
    </row>
    <row r="101" spans="1:7" ht="12" customHeight="1" x14ac:dyDescent="0.2">
      <c r="A101" s="23" t="s">
        <v>6</v>
      </c>
      <c r="B101" s="79" t="s">
        <v>328</v>
      </c>
      <c r="C101" s="80"/>
      <c r="D101" s="80"/>
      <c r="E101" s="80"/>
      <c r="F101" s="80"/>
      <c r="G101" s="80"/>
    </row>
    <row r="102" spans="1:7" ht="12" customHeight="1" x14ac:dyDescent="0.2">
      <c r="A102" s="23" t="s">
        <v>7</v>
      </c>
      <c r="B102" s="79"/>
      <c r="C102" s="80"/>
      <c r="D102" s="80"/>
      <c r="E102" s="80"/>
      <c r="F102" s="80"/>
      <c r="G102" s="80"/>
    </row>
    <row r="103" spans="1:7" ht="12" customHeight="1" x14ac:dyDescent="0.2">
      <c r="A103" s="22" t="s">
        <v>15</v>
      </c>
      <c r="B103" s="13"/>
      <c r="C103" s="13"/>
      <c r="D103" s="13"/>
      <c r="E103" s="13"/>
      <c r="F103" s="13"/>
      <c r="G103" s="13"/>
    </row>
    <row r="104" spans="1:7" ht="12" customHeight="1" x14ac:dyDescent="0.2">
      <c r="A104" s="23" t="s">
        <v>17</v>
      </c>
      <c r="B104" s="81" t="s">
        <v>329</v>
      </c>
      <c r="C104" s="82"/>
      <c r="D104" s="82"/>
      <c r="E104" s="82"/>
      <c r="F104" s="82"/>
      <c r="G104" s="82"/>
    </row>
    <row r="105" spans="1:7" ht="12" customHeight="1" x14ac:dyDescent="0.2">
      <c r="A105" s="24" t="s">
        <v>3</v>
      </c>
      <c r="B105" s="79" t="s">
        <v>330</v>
      </c>
      <c r="C105" s="80"/>
      <c r="D105" s="80"/>
      <c r="E105" s="80"/>
      <c r="F105" s="80"/>
      <c r="G105" s="80"/>
    </row>
    <row r="107" spans="1:7" ht="12" customHeight="1" x14ac:dyDescent="0.25">
      <c r="A107" s="20" t="s">
        <v>2</v>
      </c>
      <c r="B107" s="7">
        <v>3334</v>
      </c>
      <c r="C107" s="8"/>
      <c r="D107" s="8"/>
      <c r="E107" s="8"/>
      <c r="F107" s="38"/>
      <c r="G107" s="38"/>
    </row>
    <row r="108" spans="1:7" ht="12" customHeight="1" x14ac:dyDescent="0.2">
      <c r="A108" s="21" t="s">
        <v>10</v>
      </c>
      <c r="B108" s="9" t="s">
        <v>213</v>
      </c>
      <c r="C108" s="9"/>
      <c r="D108" s="9"/>
      <c r="E108" s="9"/>
      <c r="F108" s="9"/>
      <c r="G108" s="9"/>
    </row>
    <row r="109" spans="1:7" ht="12" customHeight="1" x14ac:dyDescent="0.2">
      <c r="A109" s="21"/>
      <c r="B109" s="9"/>
      <c r="C109" s="83" t="s">
        <v>11</v>
      </c>
      <c r="D109" s="84"/>
      <c r="E109" s="9"/>
      <c r="F109" s="83" t="s">
        <v>12</v>
      </c>
      <c r="G109" s="84"/>
    </row>
    <row r="110" spans="1:7" ht="12" customHeight="1" x14ac:dyDescent="0.2">
      <c r="A110" s="21"/>
      <c r="B110" s="9"/>
      <c r="C110" s="10" t="s">
        <v>4</v>
      </c>
      <c r="D110" s="10" t="s">
        <v>5</v>
      </c>
      <c r="E110" s="9"/>
      <c r="F110" s="10" t="s">
        <v>13</v>
      </c>
      <c r="G110" s="10" t="s">
        <v>14</v>
      </c>
    </row>
    <row r="111" spans="1:7" ht="12" customHeight="1" x14ac:dyDescent="0.2">
      <c r="A111" s="21"/>
      <c r="B111" s="18" t="s">
        <v>95</v>
      </c>
      <c r="C111" s="25">
        <v>6.7210000000000001</v>
      </c>
      <c r="D111" s="26">
        <f>C111*C$4</f>
        <v>262.11900000000003</v>
      </c>
      <c r="E111" s="11"/>
      <c r="F111" s="27">
        <v>0.18</v>
      </c>
      <c r="G111" s="31">
        <f>F111*C$4</f>
        <v>7.02</v>
      </c>
    </row>
    <row r="112" spans="1:7" ht="12" customHeight="1" x14ac:dyDescent="0.2">
      <c r="A112" s="21"/>
      <c r="B112" s="18" t="s">
        <v>92</v>
      </c>
      <c r="C112" s="25">
        <v>6.7210000000000001</v>
      </c>
      <c r="D112" s="26">
        <f>C112*C$5</f>
        <v>262.11900000000003</v>
      </c>
      <c r="E112" s="11"/>
      <c r="F112" s="27">
        <v>0.18</v>
      </c>
      <c r="G112" s="31">
        <f>F112*C$5</f>
        <v>7.02</v>
      </c>
    </row>
    <row r="113" spans="1:7" ht="12" customHeight="1" x14ac:dyDescent="0.2">
      <c r="A113" s="21"/>
      <c r="B113" s="18" t="s">
        <v>93</v>
      </c>
      <c r="C113" s="25">
        <v>6.7210000000000001</v>
      </c>
      <c r="D113" s="26">
        <f>C113*C$6</f>
        <v>262.11900000000003</v>
      </c>
      <c r="E113" s="11"/>
      <c r="F113" s="27">
        <v>0.18</v>
      </c>
      <c r="G113" s="31">
        <f>F113*C$6</f>
        <v>7.02</v>
      </c>
    </row>
    <row r="114" spans="1:7" ht="12" customHeight="1" x14ac:dyDescent="0.2">
      <c r="A114" s="21"/>
      <c r="B114" s="18" t="s">
        <v>94</v>
      </c>
      <c r="C114" s="25">
        <v>6.7210000000000001</v>
      </c>
      <c r="D114" s="26">
        <f>C114*C$7</f>
        <v>262.11900000000003</v>
      </c>
      <c r="E114" s="11"/>
      <c r="F114" s="27">
        <v>0.18</v>
      </c>
      <c r="G114" s="31">
        <f>F114*C$7</f>
        <v>7.02</v>
      </c>
    </row>
    <row r="115" spans="1:7" ht="12" customHeight="1" x14ac:dyDescent="0.2">
      <c r="A115" s="21"/>
      <c r="B115" s="18" t="s">
        <v>20</v>
      </c>
      <c r="C115" s="25">
        <v>6.7210000000000001</v>
      </c>
      <c r="D115" s="26">
        <f>C115*C$8</f>
        <v>255.398</v>
      </c>
      <c r="E115" s="11"/>
      <c r="F115" s="27">
        <v>0.18</v>
      </c>
      <c r="G115" s="31">
        <f>F115*C$8</f>
        <v>6.84</v>
      </c>
    </row>
    <row r="116" spans="1:7" ht="12" customHeight="1" x14ac:dyDescent="0.2">
      <c r="A116" s="21"/>
      <c r="B116" s="19" t="s">
        <v>9</v>
      </c>
      <c r="C116" s="28"/>
      <c r="D116" s="29">
        <f>SUM(D111:D115)</f>
        <v>1303.874</v>
      </c>
      <c r="E116" s="11"/>
      <c r="F116" s="30"/>
      <c r="G116" s="32">
        <f>SUM(G111:G115)</f>
        <v>34.92</v>
      </c>
    </row>
    <row r="117" spans="1:7" ht="12" customHeight="1" x14ac:dyDescent="0.2">
      <c r="A117" s="23" t="s">
        <v>6</v>
      </c>
      <c r="B117" s="79" t="s">
        <v>331</v>
      </c>
      <c r="C117" s="80"/>
      <c r="D117" s="80"/>
      <c r="E117" s="80"/>
      <c r="F117" s="80"/>
      <c r="G117" s="80"/>
    </row>
    <row r="118" spans="1:7" ht="12" customHeight="1" x14ac:dyDescent="0.2">
      <c r="A118" s="23" t="s">
        <v>7</v>
      </c>
      <c r="B118" s="79"/>
      <c r="C118" s="80"/>
      <c r="D118" s="80"/>
      <c r="E118" s="80"/>
      <c r="F118" s="80"/>
      <c r="G118" s="80"/>
    </row>
    <row r="119" spans="1:7" ht="12" customHeight="1" x14ac:dyDescent="0.2">
      <c r="A119" s="22" t="s">
        <v>15</v>
      </c>
      <c r="B119" s="13"/>
      <c r="C119" s="13"/>
      <c r="D119" s="13"/>
      <c r="E119" s="13"/>
      <c r="F119" s="13"/>
      <c r="G119" s="13"/>
    </row>
    <row r="120" spans="1:7" ht="12" customHeight="1" x14ac:dyDescent="0.2">
      <c r="A120" s="23" t="s">
        <v>17</v>
      </c>
      <c r="B120" s="81"/>
      <c r="C120" s="82"/>
      <c r="D120" s="82"/>
      <c r="E120" s="82"/>
      <c r="F120" s="82"/>
      <c r="G120" s="82"/>
    </row>
    <row r="121" spans="1:7" ht="12" customHeight="1" x14ac:dyDescent="0.2">
      <c r="A121" s="24" t="s">
        <v>3</v>
      </c>
      <c r="B121" s="79"/>
      <c r="C121" s="80"/>
      <c r="D121" s="80"/>
      <c r="E121" s="80"/>
      <c r="F121" s="80"/>
      <c r="G121" s="80"/>
    </row>
    <row r="123" spans="1:7" ht="12" customHeight="1" x14ac:dyDescent="0.25">
      <c r="A123" s="20" t="s">
        <v>2</v>
      </c>
      <c r="B123" s="7">
        <v>3335</v>
      </c>
      <c r="C123" s="8"/>
      <c r="D123" s="8"/>
      <c r="E123" s="8"/>
      <c r="F123" s="38"/>
      <c r="G123" s="38"/>
    </row>
    <row r="124" spans="1:7" ht="12" customHeight="1" x14ac:dyDescent="0.2">
      <c r="A124" s="21" t="s">
        <v>10</v>
      </c>
      <c r="B124" s="9" t="s">
        <v>214</v>
      </c>
      <c r="C124" s="9"/>
      <c r="D124" s="9"/>
      <c r="E124" s="9"/>
      <c r="F124" s="9"/>
      <c r="G124" s="9"/>
    </row>
    <row r="125" spans="1:7" ht="12" customHeight="1" x14ac:dyDescent="0.2">
      <c r="A125" s="21"/>
      <c r="B125" s="9"/>
      <c r="C125" s="83" t="s">
        <v>11</v>
      </c>
      <c r="D125" s="84"/>
      <c r="E125" s="9"/>
      <c r="F125" s="83" t="s">
        <v>12</v>
      </c>
      <c r="G125" s="84"/>
    </row>
    <row r="126" spans="1:7" ht="12" customHeight="1" x14ac:dyDescent="0.2">
      <c r="A126" s="21"/>
      <c r="B126" s="9"/>
      <c r="C126" s="10" t="s">
        <v>4</v>
      </c>
      <c r="D126" s="10" t="s">
        <v>5</v>
      </c>
      <c r="E126" s="9"/>
      <c r="F126" s="10" t="s">
        <v>13</v>
      </c>
      <c r="G126" s="10" t="s">
        <v>14</v>
      </c>
    </row>
    <row r="127" spans="1:7" ht="12" customHeight="1" x14ac:dyDescent="0.2">
      <c r="A127" s="21"/>
      <c r="B127" s="18" t="s">
        <v>95</v>
      </c>
      <c r="C127" s="25">
        <v>32.148000000000003</v>
      </c>
      <c r="D127" s="26">
        <f>C127*C$4</f>
        <v>1253.7720000000002</v>
      </c>
      <c r="E127" s="11"/>
      <c r="F127" s="27">
        <v>1</v>
      </c>
      <c r="G127" s="31">
        <f>F127*C$4</f>
        <v>39</v>
      </c>
    </row>
    <row r="128" spans="1:7" ht="12" customHeight="1" x14ac:dyDescent="0.2">
      <c r="A128" s="21"/>
      <c r="B128" s="18" t="s">
        <v>92</v>
      </c>
      <c r="C128" s="25">
        <v>44.127000000000002</v>
      </c>
      <c r="D128" s="26">
        <f>C128*C$5</f>
        <v>1720.9530000000002</v>
      </c>
      <c r="E128" s="11"/>
      <c r="F128" s="27">
        <v>1.32</v>
      </c>
      <c r="G128" s="31">
        <f>F128*C$5</f>
        <v>51.480000000000004</v>
      </c>
    </row>
    <row r="129" spans="1:7" ht="12" customHeight="1" x14ac:dyDescent="0.2">
      <c r="A129" s="21"/>
      <c r="B129" s="18" t="s">
        <v>93</v>
      </c>
      <c r="C129" s="25">
        <v>44.127000000000002</v>
      </c>
      <c r="D129" s="26">
        <f>C129*C$6</f>
        <v>1720.9530000000002</v>
      </c>
      <c r="E129" s="11"/>
      <c r="F129" s="27">
        <v>1.32</v>
      </c>
      <c r="G129" s="31">
        <f>F129*C$6</f>
        <v>51.480000000000004</v>
      </c>
    </row>
    <row r="130" spans="1:7" ht="12" customHeight="1" x14ac:dyDescent="0.2">
      <c r="A130" s="21"/>
      <c r="B130" s="18" t="s">
        <v>94</v>
      </c>
      <c r="C130" s="25">
        <v>32.148000000000003</v>
      </c>
      <c r="D130" s="26">
        <f>C130*C$7</f>
        <v>1253.7720000000002</v>
      </c>
      <c r="E130" s="11"/>
      <c r="F130" s="27">
        <v>1</v>
      </c>
      <c r="G130" s="31">
        <f>F130*C$7</f>
        <v>39</v>
      </c>
    </row>
    <row r="131" spans="1:7" ht="12" customHeight="1" x14ac:dyDescent="0.2">
      <c r="A131" s="21"/>
      <c r="B131" s="18" t="s">
        <v>20</v>
      </c>
      <c r="C131" s="25">
        <v>32.148000000000003</v>
      </c>
      <c r="D131" s="26">
        <f>C131*C$8</f>
        <v>1221.624</v>
      </c>
      <c r="E131" s="11"/>
      <c r="F131" s="27">
        <v>1</v>
      </c>
      <c r="G131" s="31">
        <f>F131*C$8</f>
        <v>38</v>
      </c>
    </row>
    <row r="132" spans="1:7" ht="12" customHeight="1" x14ac:dyDescent="0.2">
      <c r="A132" s="21"/>
      <c r="B132" s="19" t="s">
        <v>9</v>
      </c>
      <c r="C132" s="28"/>
      <c r="D132" s="29">
        <f>SUM(D127:D131)</f>
        <v>7171.0740000000005</v>
      </c>
      <c r="E132" s="11"/>
      <c r="F132" s="30"/>
      <c r="G132" s="32">
        <f>SUM(G127:G131)</f>
        <v>218.96</v>
      </c>
    </row>
    <row r="133" spans="1:7" ht="12" customHeight="1" x14ac:dyDescent="0.2">
      <c r="A133" s="23" t="s">
        <v>6</v>
      </c>
      <c r="B133" s="79" t="s">
        <v>331</v>
      </c>
      <c r="C133" s="80"/>
      <c r="D133" s="80"/>
      <c r="E133" s="80"/>
      <c r="F133" s="80"/>
      <c r="G133" s="80"/>
    </row>
    <row r="134" spans="1:7" ht="12" customHeight="1" x14ac:dyDescent="0.2">
      <c r="A134" s="23" t="s">
        <v>7</v>
      </c>
      <c r="B134" s="79"/>
      <c r="C134" s="80"/>
      <c r="D134" s="80"/>
      <c r="E134" s="80"/>
      <c r="F134" s="80"/>
      <c r="G134" s="80"/>
    </row>
    <row r="135" spans="1:7" ht="12" customHeight="1" x14ac:dyDescent="0.2">
      <c r="A135" s="22" t="s">
        <v>15</v>
      </c>
      <c r="B135" s="13"/>
      <c r="C135" s="13"/>
      <c r="D135" s="13"/>
      <c r="E135" s="13"/>
      <c r="F135" s="13"/>
      <c r="G135" s="13"/>
    </row>
    <row r="136" spans="1:7" ht="12" customHeight="1" x14ac:dyDescent="0.2">
      <c r="A136" s="23" t="s">
        <v>17</v>
      </c>
      <c r="B136" s="81" t="s">
        <v>327</v>
      </c>
      <c r="C136" s="82"/>
      <c r="D136" s="82"/>
      <c r="E136" s="82"/>
      <c r="F136" s="82"/>
      <c r="G136" s="82"/>
    </row>
    <row r="137" spans="1:7" ht="12" customHeight="1" x14ac:dyDescent="0.2">
      <c r="A137" s="24" t="s">
        <v>3</v>
      </c>
      <c r="B137" s="79"/>
      <c r="C137" s="80"/>
      <c r="D137" s="80"/>
      <c r="E137" s="80"/>
      <c r="F137" s="80"/>
      <c r="G137" s="80"/>
    </row>
    <row r="139" spans="1:7" ht="12" customHeight="1" x14ac:dyDescent="0.25">
      <c r="A139" s="20" t="s">
        <v>2</v>
      </c>
      <c r="B139" s="7">
        <v>3372</v>
      </c>
      <c r="C139" s="8"/>
      <c r="D139" s="8"/>
      <c r="E139" s="8"/>
      <c r="F139" s="38"/>
      <c r="G139" s="38"/>
    </row>
    <row r="140" spans="1:7" ht="12" customHeight="1" x14ac:dyDescent="0.2">
      <c r="A140" s="21" t="s">
        <v>10</v>
      </c>
      <c r="B140" s="9" t="s">
        <v>215</v>
      </c>
      <c r="C140" s="9"/>
      <c r="D140" s="9"/>
      <c r="E140" s="9"/>
      <c r="F140" s="9"/>
      <c r="G140" s="9"/>
    </row>
    <row r="141" spans="1:7" ht="12" customHeight="1" x14ac:dyDescent="0.2">
      <c r="A141" s="21"/>
      <c r="B141" s="9"/>
      <c r="C141" s="83" t="s">
        <v>11</v>
      </c>
      <c r="D141" s="84"/>
      <c r="E141" s="9"/>
      <c r="F141" s="83" t="s">
        <v>12</v>
      </c>
      <c r="G141" s="84"/>
    </row>
    <row r="142" spans="1:7" ht="12" customHeight="1" x14ac:dyDescent="0.2">
      <c r="A142" s="21"/>
      <c r="B142" s="9"/>
      <c r="C142" s="10" t="s">
        <v>4</v>
      </c>
      <c r="D142" s="10" t="s">
        <v>5</v>
      </c>
      <c r="E142" s="9"/>
      <c r="F142" s="10" t="s">
        <v>13</v>
      </c>
      <c r="G142" s="10" t="s">
        <v>14</v>
      </c>
    </row>
    <row r="143" spans="1:7" ht="12" customHeight="1" x14ac:dyDescent="0.2">
      <c r="A143" s="21"/>
      <c r="B143" s="18" t="s">
        <v>95</v>
      </c>
      <c r="C143" s="25">
        <v>29.847000000000001</v>
      </c>
      <c r="D143" s="26">
        <f>C143*C$4</f>
        <v>1164.0330000000001</v>
      </c>
      <c r="E143" s="11"/>
      <c r="F143" s="27">
        <v>0.77</v>
      </c>
      <c r="G143" s="31">
        <f>F143*C$4</f>
        <v>30.03</v>
      </c>
    </row>
    <row r="144" spans="1:7" ht="12" customHeight="1" x14ac:dyDescent="0.2">
      <c r="A144" s="21"/>
      <c r="B144" s="18" t="s">
        <v>92</v>
      </c>
      <c r="C144" s="25">
        <v>29.847000000000001</v>
      </c>
      <c r="D144" s="26">
        <f>C144*C$5</f>
        <v>1164.0330000000001</v>
      </c>
      <c r="E144" s="11"/>
      <c r="F144" s="27">
        <v>0.77</v>
      </c>
      <c r="G144" s="31">
        <f>F144*C$5</f>
        <v>30.03</v>
      </c>
    </row>
    <row r="145" spans="1:7" ht="12" customHeight="1" x14ac:dyDescent="0.2">
      <c r="A145" s="21"/>
      <c r="B145" s="18" t="s">
        <v>93</v>
      </c>
      <c r="C145" s="25">
        <v>29.847000000000001</v>
      </c>
      <c r="D145" s="26">
        <f>C145*C$6</f>
        <v>1164.0330000000001</v>
      </c>
      <c r="E145" s="11"/>
      <c r="F145" s="27">
        <v>0.77</v>
      </c>
      <c r="G145" s="31">
        <f>F145*C$6</f>
        <v>30.03</v>
      </c>
    </row>
    <row r="146" spans="1:7" ht="12" customHeight="1" x14ac:dyDescent="0.2">
      <c r="A146" s="21"/>
      <c r="B146" s="18" t="s">
        <v>94</v>
      </c>
      <c r="C146" s="25">
        <v>29.847000000000001</v>
      </c>
      <c r="D146" s="26">
        <f>C146*C$7</f>
        <v>1164.0330000000001</v>
      </c>
      <c r="E146" s="11"/>
      <c r="F146" s="27">
        <v>0.77</v>
      </c>
      <c r="G146" s="31">
        <f>F146*C$7</f>
        <v>30.03</v>
      </c>
    </row>
    <row r="147" spans="1:7" ht="12" customHeight="1" x14ac:dyDescent="0.2">
      <c r="A147" s="21"/>
      <c r="B147" s="18" t="s">
        <v>20</v>
      </c>
      <c r="C147" s="25">
        <v>29.847000000000001</v>
      </c>
      <c r="D147" s="26">
        <f>C147*C$8</f>
        <v>1134.1860000000001</v>
      </c>
      <c r="E147" s="11"/>
      <c r="F147" s="27">
        <v>0.77</v>
      </c>
      <c r="G147" s="31">
        <f>F147*C$8</f>
        <v>29.26</v>
      </c>
    </row>
    <row r="148" spans="1:7" ht="12" customHeight="1" x14ac:dyDescent="0.2">
      <c r="A148" s="21"/>
      <c r="B148" s="19" t="s">
        <v>9</v>
      </c>
      <c r="C148" s="28"/>
      <c r="D148" s="29">
        <f>SUM(D143:D147)</f>
        <v>5790.3180000000011</v>
      </c>
      <c r="E148" s="11"/>
      <c r="F148" s="30"/>
      <c r="G148" s="32">
        <f>SUM(G143:G147)</f>
        <v>149.38</v>
      </c>
    </row>
    <row r="149" spans="1:7" ht="12" customHeight="1" x14ac:dyDescent="0.2">
      <c r="A149" s="23" t="s">
        <v>6</v>
      </c>
      <c r="B149" s="79" t="s">
        <v>331</v>
      </c>
      <c r="C149" s="80"/>
      <c r="D149" s="80"/>
      <c r="E149" s="80"/>
      <c r="F149" s="80"/>
      <c r="G149" s="80"/>
    </row>
    <row r="150" spans="1:7" ht="12" customHeight="1" x14ac:dyDescent="0.2">
      <c r="A150" s="23" t="s">
        <v>7</v>
      </c>
      <c r="B150" s="79"/>
      <c r="C150" s="80"/>
      <c r="D150" s="80"/>
      <c r="E150" s="80"/>
      <c r="F150" s="80"/>
      <c r="G150" s="80"/>
    </row>
    <row r="151" spans="1:7" ht="12" customHeight="1" x14ac:dyDescent="0.2">
      <c r="A151" s="22" t="s">
        <v>15</v>
      </c>
      <c r="B151" s="13"/>
      <c r="C151" s="13"/>
      <c r="D151" s="13"/>
      <c r="E151" s="13"/>
      <c r="F151" s="13"/>
      <c r="G151" s="13"/>
    </row>
    <row r="152" spans="1:7" ht="12" customHeight="1" x14ac:dyDescent="0.2">
      <c r="A152" s="23" t="s">
        <v>17</v>
      </c>
      <c r="B152" s="81" t="s">
        <v>332</v>
      </c>
      <c r="C152" s="82"/>
      <c r="D152" s="82"/>
      <c r="E152" s="82"/>
      <c r="F152" s="82"/>
      <c r="G152" s="82"/>
    </row>
    <row r="153" spans="1:7" ht="12" customHeight="1" x14ac:dyDescent="0.2">
      <c r="A153" s="24" t="s">
        <v>3</v>
      </c>
      <c r="B153" s="79"/>
      <c r="C153" s="80"/>
      <c r="D153" s="80"/>
      <c r="E153" s="80"/>
      <c r="F153" s="80"/>
      <c r="G153" s="80"/>
    </row>
    <row r="155" spans="1:7" ht="12" customHeight="1" x14ac:dyDescent="0.25">
      <c r="A155" s="20" t="s">
        <v>2</v>
      </c>
      <c r="B155" s="7">
        <v>3373</v>
      </c>
      <c r="C155" s="8"/>
      <c r="D155" s="8"/>
      <c r="E155" s="8"/>
      <c r="F155" s="38"/>
      <c r="G155" s="38"/>
    </row>
    <row r="156" spans="1:7" ht="12" customHeight="1" x14ac:dyDescent="0.2">
      <c r="A156" s="21" t="s">
        <v>10</v>
      </c>
      <c r="B156" s="9" t="s">
        <v>216</v>
      </c>
      <c r="C156" s="9"/>
      <c r="D156" s="9"/>
      <c r="E156" s="9"/>
      <c r="F156" s="9"/>
      <c r="G156" s="9"/>
    </row>
    <row r="157" spans="1:7" ht="12" customHeight="1" x14ac:dyDescent="0.2">
      <c r="A157" s="21"/>
      <c r="B157" s="9"/>
      <c r="C157" s="83" t="s">
        <v>11</v>
      </c>
      <c r="D157" s="84"/>
      <c r="E157" s="9"/>
      <c r="F157" s="83" t="s">
        <v>12</v>
      </c>
      <c r="G157" s="84"/>
    </row>
    <row r="158" spans="1:7" ht="12" customHeight="1" x14ac:dyDescent="0.2">
      <c r="A158" s="21"/>
      <c r="B158" s="9"/>
      <c r="C158" s="10" t="s">
        <v>4</v>
      </c>
      <c r="D158" s="10" t="s">
        <v>5</v>
      </c>
      <c r="E158" s="9"/>
      <c r="F158" s="10" t="s">
        <v>13</v>
      </c>
      <c r="G158" s="10" t="s">
        <v>14</v>
      </c>
    </row>
    <row r="159" spans="1:7" ht="12" customHeight="1" x14ac:dyDescent="0.2">
      <c r="A159" s="21"/>
      <c r="B159" s="18" t="s">
        <v>95</v>
      </c>
      <c r="C159" s="25">
        <v>34.703000000000003</v>
      </c>
      <c r="D159" s="26">
        <f>C159*C$4</f>
        <v>1353.4170000000001</v>
      </c>
      <c r="E159" s="11"/>
      <c r="F159" s="27">
        <v>1.02</v>
      </c>
      <c r="G159" s="31">
        <f>F159*C$4</f>
        <v>39.78</v>
      </c>
    </row>
    <row r="160" spans="1:7" ht="12" customHeight="1" x14ac:dyDescent="0.2">
      <c r="A160" s="21"/>
      <c r="B160" s="18" t="s">
        <v>92</v>
      </c>
      <c r="C160" s="25">
        <v>34.703000000000003</v>
      </c>
      <c r="D160" s="26">
        <f>C160*C$5</f>
        <v>1353.4170000000001</v>
      </c>
      <c r="E160" s="11"/>
      <c r="F160" s="27">
        <v>1.02</v>
      </c>
      <c r="G160" s="31">
        <f>F160*C$5</f>
        <v>39.78</v>
      </c>
    </row>
    <row r="161" spans="1:7" ht="12" customHeight="1" x14ac:dyDescent="0.2">
      <c r="A161" s="21"/>
      <c r="B161" s="18" t="s">
        <v>93</v>
      </c>
      <c r="C161" s="25">
        <v>34.703000000000003</v>
      </c>
      <c r="D161" s="26">
        <f>C161*C$6</f>
        <v>1353.4170000000001</v>
      </c>
      <c r="E161" s="11"/>
      <c r="F161" s="27">
        <v>1.02</v>
      </c>
      <c r="G161" s="31">
        <f>F161*C$6</f>
        <v>39.78</v>
      </c>
    </row>
    <row r="162" spans="1:7" ht="12" customHeight="1" x14ac:dyDescent="0.2">
      <c r="A162" s="21"/>
      <c r="B162" s="18" t="s">
        <v>94</v>
      </c>
      <c r="C162" s="25">
        <v>34.703000000000003</v>
      </c>
      <c r="D162" s="26">
        <f>C162*C$7</f>
        <v>1353.4170000000001</v>
      </c>
      <c r="E162" s="11"/>
      <c r="F162" s="27">
        <v>1.02</v>
      </c>
      <c r="G162" s="31">
        <f>F162*C$7</f>
        <v>39.78</v>
      </c>
    </row>
    <row r="163" spans="1:7" ht="12" customHeight="1" x14ac:dyDescent="0.2">
      <c r="A163" s="21"/>
      <c r="B163" s="18" t="s">
        <v>20</v>
      </c>
      <c r="C163" s="25">
        <v>34.703000000000003</v>
      </c>
      <c r="D163" s="26">
        <f>C163*C$8</f>
        <v>1318.7140000000002</v>
      </c>
      <c r="E163" s="11"/>
      <c r="F163" s="27">
        <v>1.02</v>
      </c>
      <c r="G163" s="31">
        <f>F163*C$8</f>
        <v>38.76</v>
      </c>
    </row>
    <row r="164" spans="1:7" ht="12" customHeight="1" x14ac:dyDescent="0.2">
      <c r="A164" s="21"/>
      <c r="B164" s="19" t="s">
        <v>9</v>
      </c>
      <c r="C164" s="28"/>
      <c r="D164" s="29">
        <f>SUM(D159:D163)</f>
        <v>6732.3820000000005</v>
      </c>
      <c r="E164" s="11"/>
      <c r="F164" s="30"/>
      <c r="G164" s="32">
        <f>SUM(G159:G163)</f>
        <v>197.88</v>
      </c>
    </row>
    <row r="165" spans="1:7" ht="12" customHeight="1" x14ac:dyDescent="0.2">
      <c r="A165" s="23" t="s">
        <v>6</v>
      </c>
      <c r="B165" s="79" t="s">
        <v>326</v>
      </c>
      <c r="C165" s="80"/>
      <c r="D165" s="80"/>
      <c r="E165" s="80"/>
      <c r="F165" s="80"/>
      <c r="G165" s="80"/>
    </row>
    <row r="166" spans="1:7" ht="12" customHeight="1" x14ac:dyDescent="0.2">
      <c r="A166" s="23" t="s">
        <v>7</v>
      </c>
      <c r="B166" s="79"/>
      <c r="C166" s="80"/>
      <c r="D166" s="80"/>
      <c r="E166" s="80"/>
      <c r="F166" s="80"/>
      <c r="G166" s="80"/>
    </row>
    <row r="167" spans="1:7" ht="12" customHeight="1" x14ac:dyDescent="0.2">
      <c r="A167" s="22" t="s">
        <v>15</v>
      </c>
      <c r="B167" s="13"/>
      <c r="C167" s="13"/>
      <c r="D167" s="13"/>
      <c r="E167" s="13"/>
      <c r="F167" s="13"/>
      <c r="G167" s="13"/>
    </row>
    <row r="168" spans="1:7" ht="12" customHeight="1" x14ac:dyDescent="0.2">
      <c r="A168" s="23" t="s">
        <v>17</v>
      </c>
      <c r="B168" s="81" t="s">
        <v>327</v>
      </c>
      <c r="C168" s="82"/>
      <c r="D168" s="82"/>
      <c r="E168" s="82"/>
      <c r="F168" s="82"/>
      <c r="G168" s="82"/>
    </row>
    <row r="169" spans="1:7" ht="12" customHeight="1" x14ac:dyDescent="0.2">
      <c r="A169" s="24" t="s">
        <v>3</v>
      </c>
      <c r="B169" s="79"/>
      <c r="C169" s="80"/>
      <c r="D169" s="80"/>
      <c r="E169" s="80"/>
      <c r="F169" s="80"/>
      <c r="G169" s="80"/>
    </row>
    <row r="171" spans="1:7" ht="12" customHeight="1" x14ac:dyDescent="0.25">
      <c r="A171" s="20" t="s">
        <v>2</v>
      </c>
      <c r="B171" s="7">
        <v>3871</v>
      </c>
      <c r="C171" s="8"/>
      <c r="D171" s="8"/>
      <c r="E171" s="8"/>
      <c r="F171" s="38"/>
      <c r="G171" s="38"/>
    </row>
    <row r="172" spans="1:7" ht="12" customHeight="1" x14ac:dyDescent="0.2">
      <c r="A172" s="21" t="s">
        <v>10</v>
      </c>
      <c r="B172" s="9" t="s">
        <v>217</v>
      </c>
      <c r="C172" s="9"/>
      <c r="D172" s="9"/>
      <c r="E172" s="9"/>
      <c r="F172" s="9"/>
      <c r="G172" s="9"/>
    </row>
    <row r="173" spans="1:7" ht="12" customHeight="1" x14ac:dyDescent="0.2">
      <c r="A173" s="21"/>
      <c r="B173" s="9"/>
      <c r="C173" s="83" t="s">
        <v>11</v>
      </c>
      <c r="D173" s="84"/>
      <c r="E173" s="9"/>
      <c r="F173" s="83" t="s">
        <v>12</v>
      </c>
      <c r="G173" s="84"/>
    </row>
    <row r="174" spans="1:7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7" ht="12" customHeight="1" x14ac:dyDescent="0.2">
      <c r="A175" s="21"/>
      <c r="B175" s="18" t="s">
        <v>95</v>
      </c>
      <c r="C175" s="25">
        <v>120.32</v>
      </c>
      <c r="D175" s="26">
        <f>C175*C$4</f>
        <v>4692.4799999999996</v>
      </c>
      <c r="E175" s="11"/>
      <c r="F175" s="27">
        <v>2.78</v>
      </c>
      <c r="G175" s="31">
        <f>F175*C$4</f>
        <v>108.41999999999999</v>
      </c>
    </row>
    <row r="176" spans="1:7" ht="12" customHeight="1" x14ac:dyDescent="0.2">
      <c r="A176" s="21"/>
      <c r="B176" s="18" t="s">
        <v>92</v>
      </c>
      <c r="C176" s="25">
        <v>120.32</v>
      </c>
      <c r="D176" s="26">
        <f>C176*C$5</f>
        <v>4692.4799999999996</v>
      </c>
      <c r="E176" s="11"/>
      <c r="F176" s="27">
        <v>2.78</v>
      </c>
      <c r="G176" s="31">
        <f>F176*C$5</f>
        <v>108.41999999999999</v>
      </c>
    </row>
    <row r="177" spans="1:7" ht="12" customHeight="1" x14ac:dyDescent="0.2">
      <c r="A177" s="21"/>
      <c r="B177" s="18" t="s">
        <v>93</v>
      </c>
      <c r="C177" s="25">
        <v>120.32</v>
      </c>
      <c r="D177" s="26">
        <f>C177*C$6</f>
        <v>4692.4799999999996</v>
      </c>
      <c r="E177" s="11"/>
      <c r="F177" s="27">
        <v>2.78</v>
      </c>
      <c r="G177" s="31">
        <f>F177*C$6</f>
        <v>108.41999999999999</v>
      </c>
    </row>
    <row r="178" spans="1:7" ht="12" customHeight="1" x14ac:dyDescent="0.2">
      <c r="A178" s="21"/>
      <c r="B178" s="18" t="s">
        <v>94</v>
      </c>
      <c r="C178" s="25">
        <v>120.32</v>
      </c>
      <c r="D178" s="26">
        <f>C178*C$7</f>
        <v>4692.4799999999996</v>
      </c>
      <c r="E178" s="11"/>
      <c r="F178" s="27">
        <v>2.78</v>
      </c>
      <c r="G178" s="31">
        <f>F178*C$7</f>
        <v>108.41999999999999</v>
      </c>
    </row>
    <row r="179" spans="1:7" ht="12" customHeight="1" x14ac:dyDescent="0.2">
      <c r="A179" s="21"/>
      <c r="B179" s="18" t="s">
        <v>20</v>
      </c>
      <c r="C179" s="25">
        <v>120.32</v>
      </c>
      <c r="D179" s="26">
        <f>C179*C$8</f>
        <v>4572.16</v>
      </c>
      <c r="E179" s="11"/>
      <c r="F179" s="27">
        <v>2.75</v>
      </c>
      <c r="G179" s="31">
        <f>F179*C$8</f>
        <v>104.5</v>
      </c>
    </row>
    <row r="180" spans="1:7" ht="12" customHeight="1" x14ac:dyDescent="0.2">
      <c r="A180" s="21"/>
      <c r="B180" s="19" t="s">
        <v>9</v>
      </c>
      <c r="C180" s="28"/>
      <c r="D180" s="29">
        <f>SUM(D175:D179)</f>
        <v>23342.079999999998</v>
      </c>
      <c r="E180" s="11"/>
      <c r="F180" s="30"/>
      <c r="G180" s="32">
        <f>SUM(G175:G179)</f>
        <v>538.17999999999995</v>
      </c>
    </row>
    <row r="181" spans="1:7" ht="12" customHeight="1" x14ac:dyDescent="0.2">
      <c r="A181" s="23" t="s">
        <v>6</v>
      </c>
      <c r="B181" s="79" t="s">
        <v>331</v>
      </c>
      <c r="C181" s="80"/>
      <c r="D181" s="80"/>
      <c r="E181" s="80"/>
      <c r="F181" s="80"/>
      <c r="G181" s="80"/>
    </row>
    <row r="182" spans="1:7" ht="12" customHeight="1" x14ac:dyDescent="0.2">
      <c r="A182" s="23" t="s">
        <v>7</v>
      </c>
      <c r="B182" s="79"/>
      <c r="C182" s="80"/>
      <c r="D182" s="80"/>
      <c r="E182" s="80"/>
      <c r="F182" s="80"/>
      <c r="G182" s="80"/>
    </row>
    <row r="183" spans="1:7" ht="12" customHeight="1" x14ac:dyDescent="0.2">
      <c r="A183" s="22" t="s">
        <v>15</v>
      </c>
      <c r="B183" s="13"/>
      <c r="C183" s="13"/>
      <c r="D183" s="13"/>
      <c r="E183" s="13"/>
      <c r="F183" s="13"/>
      <c r="G183" s="13"/>
    </row>
    <row r="184" spans="1:7" ht="12" customHeight="1" x14ac:dyDescent="0.2">
      <c r="A184" s="23" t="s">
        <v>17</v>
      </c>
      <c r="B184" s="81" t="s">
        <v>327</v>
      </c>
      <c r="C184" s="82"/>
      <c r="D184" s="82"/>
      <c r="E184" s="82"/>
      <c r="F184" s="82"/>
      <c r="G184" s="82"/>
    </row>
    <row r="185" spans="1:7" ht="12" customHeight="1" x14ac:dyDescent="0.2">
      <c r="A185" s="24" t="s">
        <v>3</v>
      </c>
      <c r="B185" s="79"/>
      <c r="C185" s="80"/>
      <c r="D185" s="80"/>
      <c r="E185" s="80"/>
      <c r="F185" s="80"/>
      <c r="G185" s="80"/>
    </row>
  </sheetData>
  <mergeCells count="70">
    <mergeCell ref="F13:G13"/>
    <mergeCell ref="A3:C3"/>
    <mergeCell ref="A4:B4"/>
    <mergeCell ref="A8:B8"/>
    <mergeCell ref="A9:B9"/>
    <mergeCell ref="C13:D13"/>
    <mergeCell ref="B21:G21"/>
    <mergeCell ref="B22:G22"/>
    <mergeCell ref="B24:G24"/>
    <mergeCell ref="B25:G25"/>
    <mergeCell ref="C29:D29"/>
    <mergeCell ref="F29:G29"/>
    <mergeCell ref="B37:G37"/>
    <mergeCell ref="B38:G38"/>
    <mergeCell ref="B40:G40"/>
    <mergeCell ref="B41:G41"/>
    <mergeCell ref="C45:D45"/>
    <mergeCell ref="F45:G45"/>
    <mergeCell ref="B53:G53"/>
    <mergeCell ref="B54:G54"/>
    <mergeCell ref="B56:G56"/>
    <mergeCell ref="B57:G57"/>
    <mergeCell ref="C61:D61"/>
    <mergeCell ref="F61:G61"/>
    <mergeCell ref="B69:G69"/>
    <mergeCell ref="B70:G70"/>
    <mergeCell ref="B72:G72"/>
    <mergeCell ref="B73:G73"/>
    <mergeCell ref="C77:D77"/>
    <mergeCell ref="F77:G77"/>
    <mergeCell ref="B85:G85"/>
    <mergeCell ref="B86:G86"/>
    <mergeCell ref="B88:G88"/>
    <mergeCell ref="B89:G89"/>
    <mergeCell ref="C93:D93"/>
    <mergeCell ref="F93:G93"/>
    <mergeCell ref="B101:G101"/>
    <mergeCell ref="B102:G102"/>
    <mergeCell ref="B104:G104"/>
    <mergeCell ref="B105:G105"/>
    <mergeCell ref="C109:D109"/>
    <mergeCell ref="F109:G109"/>
    <mergeCell ref="B117:G117"/>
    <mergeCell ref="B118:G118"/>
    <mergeCell ref="B120:G120"/>
    <mergeCell ref="B121:G121"/>
    <mergeCell ref="C125:D125"/>
    <mergeCell ref="F125:G125"/>
    <mergeCell ref="B184:G184"/>
    <mergeCell ref="B185:G185"/>
    <mergeCell ref="B165:G165"/>
    <mergeCell ref="B166:G166"/>
    <mergeCell ref="B168:G168"/>
    <mergeCell ref="B169:G169"/>
    <mergeCell ref="C173:D173"/>
    <mergeCell ref="F173:G173"/>
    <mergeCell ref="B181:G181"/>
    <mergeCell ref="B182:G182"/>
    <mergeCell ref="B133:G133"/>
    <mergeCell ref="B134:G134"/>
    <mergeCell ref="B136:G136"/>
    <mergeCell ref="B137:G137"/>
    <mergeCell ref="C141:D141"/>
    <mergeCell ref="F141:G141"/>
    <mergeCell ref="B149:G149"/>
    <mergeCell ref="B150:G150"/>
    <mergeCell ref="B152:G152"/>
    <mergeCell ref="B153:G153"/>
    <mergeCell ref="C157:D157"/>
    <mergeCell ref="F157:G157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3"/>
  <sheetViews>
    <sheetView showGridLines="0" zoomScaleNormal="100" workbookViewId="0">
      <selection activeCell="L8" sqref="L8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3" ht="24" customHeight="1" x14ac:dyDescent="0.3">
      <c r="A1" s="1" t="s">
        <v>49</v>
      </c>
      <c r="G1" s="3" t="s">
        <v>16</v>
      </c>
      <c r="I1" s="9"/>
      <c r="J1" s="73" t="s">
        <v>4</v>
      </c>
      <c r="K1" s="73"/>
      <c r="L1" s="53" t="s">
        <v>13</v>
      </c>
    </row>
    <row r="2" spans="1:13" ht="12" customHeight="1" thickBot="1" x14ac:dyDescent="0.3">
      <c r="A2" s="4"/>
      <c r="I2" s="18" t="s">
        <v>95</v>
      </c>
      <c r="J2" s="75">
        <f>SUMIFS(C:C,B:B,I2)</f>
        <v>26069.775000000001</v>
      </c>
      <c r="K2" s="75">
        <f>J2+'Område 2.2 Lillestrøm-Sørum-Fet'!J2</f>
        <v>27158.931</v>
      </c>
      <c r="L2" s="76">
        <f>SUMIFS(F:F,B:B,I2)/24</f>
        <v>38.763750000000002</v>
      </c>
      <c r="M2" s="76">
        <f>L2+'Område 2.2 Lillestrøm-Sørum-Fet'!L2</f>
        <v>39.976666666666667</v>
      </c>
    </row>
    <row r="3" spans="1:13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  <c r="I3" s="18" t="s">
        <v>92</v>
      </c>
      <c r="J3" s="75">
        <f t="shared" ref="J3:J12" si="0">SUMIFS(C:C,B:B,I3)</f>
        <v>26069.775000000001</v>
      </c>
      <c r="K3" s="75">
        <f>J3+'Område 2.2 Lillestrøm-Sørum-Fet'!J3</f>
        <v>27115.318000000003</v>
      </c>
      <c r="L3" s="76">
        <f t="shared" ref="L3:L12" si="1">SUMIFS(F:F,B:B,I3)/24</f>
        <v>38.763750000000002</v>
      </c>
      <c r="M3" s="76">
        <f>L3+'Område 2.2 Lillestrøm-Sørum-Fet'!L3</f>
        <v>39.927916666666668</v>
      </c>
    </row>
    <row r="4" spans="1:13" ht="12" customHeight="1" x14ac:dyDescent="0.2">
      <c r="A4" s="88" t="s">
        <v>23</v>
      </c>
      <c r="B4" s="89"/>
      <c r="C4" s="5">
        <v>39</v>
      </c>
      <c r="I4" s="18" t="s">
        <v>93</v>
      </c>
      <c r="J4" s="75">
        <f t="shared" si="0"/>
        <v>26069.775000000001</v>
      </c>
      <c r="K4" s="75">
        <f>J4+'Område 2.2 Lillestrøm-Sørum-Fet'!J4</f>
        <v>27158.204000000002</v>
      </c>
      <c r="L4" s="76">
        <f t="shared" si="1"/>
        <v>38.763750000000002</v>
      </c>
      <c r="M4" s="76">
        <f>L4+'Område 2.2 Lillestrøm-Sørum-Fet'!L4</f>
        <v>39.971250000000005</v>
      </c>
    </row>
    <row r="5" spans="1:13" ht="12" customHeight="1" x14ac:dyDescent="0.2">
      <c r="A5" s="41" t="s">
        <v>92</v>
      </c>
      <c r="B5" s="42"/>
      <c r="C5" s="5">
        <v>39</v>
      </c>
      <c r="I5" s="18" t="s">
        <v>94</v>
      </c>
      <c r="J5" s="75">
        <f t="shared" si="0"/>
        <v>26069.775000000001</v>
      </c>
      <c r="K5" s="75">
        <f>J5+'Område 2.2 Lillestrøm-Sørum-Fet'!J5</f>
        <v>27121.507000000001</v>
      </c>
      <c r="L5" s="76">
        <f t="shared" si="1"/>
        <v>38.763750000000002</v>
      </c>
      <c r="M5" s="76">
        <f>L5+'Område 2.2 Lillestrøm-Sørum-Fet'!L5</f>
        <v>39.935416666666669</v>
      </c>
    </row>
    <row r="6" spans="1:13" ht="12" customHeight="1" x14ac:dyDescent="0.2">
      <c r="A6" s="41" t="s">
        <v>93</v>
      </c>
      <c r="B6" s="42"/>
      <c r="C6" s="5">
        <v>39</v>
      </c>
      <c r="I6" s="18" t="s">
        <v>20</v>
      </c>
      <c r="J6" s="75">
        <f t="shared" si="0"/>
        <v>26069.775000000001</v>
      </c>
      <c r="K6" s="75">
        <f>J6+'Område 2.2 Lillestrøm-Sørum-Fet'!J6</f>
        <v>27106.640000000003</v>
      </c>
      <c r="L6" s="76">
        <f t="shared" si="1"/>
        <v>38.763750000000002</v>
      </c>
      <c r="M6" s="76">
        <f>L6+'Område 2.2 Lillestrøm-Sørum-Fet'!L6</f>
        <v>39.925000000000004</v>
      </c>
    </row>
    <row r="7" spans="1:13" ht="12" customHeight="1" x14ac:dyDescent="0.2">
      <c r="A7" s="41" t="s">
        <v>94</v>
      </c>
      <c r="B7" s="42"/>
      <c r="C7" s="5">
        <v>39</v>
      </c>
      <c r="I7" s="18" t="s">
        <v>18</v>
      </c>
      <c r="J7" s="75">
        <f t="shared" si="0"/>
        <v>25985.665999999997</v>
      </c>
      <c r="L7" s="76">
        <f t="shared" si="1"/>
        <v>38.591250000000002</v>
      </c>
    </row>
    <row r="8" spans="1:13" ht="12" customHeight="1" x14ac:dyDescent="0.2">
      <c r="A8" s="88" t="s">
        <v>20</v>
      </c>
      <c r="B8" s="89"/>
      <c r="C8" s="5">
        <v>38</v>
      </c>
      <c r="I8" s="18" t="s">
        <v>21</v>
      </c>
      <c r="J8" s="75">
        <f t="shared" si="0"/>
        <v>25985.665999999997</v>
      </c>
      <c r="L8" s="76">
        <f t="shared" si="1"/>
        <v>38.591250000000002</v>
      </c>
    </row>
    <row r="9" spans="1:13" ht="12" customHeight="1" x14ac:dyDescent="0.2">
      <c r="A9" s="90" t="s">
        <v>24</v>
      </c>
      <c r="B9" s="91"/>
      <c r="C9" s="5">
        <v>21</v>
      </c>
      <c r="I9" s="18" t="s">
        <v>19</v>
      </c>
      <c r="J9" s="75">
        <f t="shared" si="0"/>
        <v>25515.514999999999</v>
      </c>
      <c r="L9" s="76">
        <f t="shared" si="1"/>
        <v>38.125416666666673</v>
      </c>
    </row>
    <row r="10" spans="1:13" ht="12" customHeight="1" x14ac:dyDescent="0.2">
      <c r="A10" s="88" t="s">
        <v>21</v>
      </c>
      <c r="B10" s="89"/>
      <c r="C10" s="5">
        <v>6</v>
      </c>
      <c r="I10" s="18" t="s">
        <v>22</v>
      </c>
      <c r="J10" s="75">
        <f t="shared" si="0"/>
        <v>25515.514999999999</v>
      </c>
      <c r="L10" s="76">
        <f t="shared" si="1"/>
        <v>38.125416666666673</v>
      </c>
    </row>
    <row r="11" spans="1:13" ht="12" customHeight="1" x14ac:dyDescent="0.2">
      <c r="A11" s="90" t="s">
        <v>25</v>
      </c>
      <c r="B11" s="91"/>
      <c r="C11" s="5">
        <v>26</v>
      </c>
      <c r="I11" s="18" t="s">
        <v>0</v>
      </c>
      <c r="J11" s="75">
        <f t="shared" si="0"/>
        <v>19196.478000000003</v>
      </c>
      <c r="L11" s="76">
        <f t="shared" si="1"/>
        <v>28.414999999999996</v>
      </c>
    </row>
    <row r="12" spans="1:13" ht="12" customHeight="1" x14ac:dyDescent="0.2">
      <c r="A12" s="90" t="s">
        <v>22</v>
      </c>
      <c r="B12" s="91"/>
      <c r="C12" s="5">
        <v>5</v>
      </c>
      <c r="I12" s="18" t="s">
        <v>1</v>
      </c>
      <c r="J12" s="75">
        <f t="shared" si="0"/>
        <v>17359.307000000001</v>
      </c>
      <c r="L12" s="76">
        <f t="shared" si="1"/>
        <v>25.818333333333332</v>
      </c>
    </row>
    <row r="13" spans="1:13" ht="12" customHeight="1" x14ac:dyDescent="0.2">
      <c r="A13" s="88" t="s">
        <v>0</v>
      </c>
      <c r="B13" s="89"/>
      <c r="C13" s="5">
        <v>54</v>
      </c>
      <c r="I13" s="12"/>
    </row>
    <row r="14" spans="1:13" ht="12" customHeight="1" x14ac:dyDescent="0.2">
      <c r="A14" s="90" t="s">
        <v>1</v>
      </c>
      <c r="B14" s="91"/>
      <c r="C14" s="5">
        <v>60</v>
      </c>
      <c r="I14" s="2" t="s">
        <v>10</v>
      </c>
    </row>
    <row r="15" spans="1:13" ht="12" customHeight="1" thickBot="1" x14ac:dyDescent="0.25">
      <c r="A15" s="92" t="s">
        <v>8</v>
      </c>
      <c r="B15" s="93"/>
      <c r="C15" s="6">
        <f>SUM(C4:C14)</f>
        <v>366</v>
      </c>
    </row>
    <row r="17" spans="1:7" ht="12" customHeight="1" x14ac:dyDescent="0.25">
      <c r="A17" s="20" t="s">
        <v>2</v>
      </c>
      <c r="B17" s="7">
        <v>100</v>
      </c>
      <c r="C17" s="8"/>
      <c r="D17" s="8"/>
      <c r="E17" s="8"/>
      <c r="F17" s="38"/>
      <c r="G17" s="38"/>
    </row>
    <row r="18" spans="1:7" ht="12" customHeight="1" x14ac:dyDescent="0.2">
      <c r="A18" s="21" t="s">
        <v>10</v>
      </c>
      <c r="B18" s="9" t="s">
        <v>50</v>
      </c>
      <c r="C18" s="9"/>
      <c r="D18" s="9"/>
      <c r="E18" s="9"/>
      <c r="F18" s="9"/>
      <c r="G18" s="9"/>
    </row>
    <row r="19" spans="1:7" ht="12" customHeight="1" x14ac:dyDescent="0.2">
      <c r="A19" s="21"/>
      <c r="B19" s="9" t="s">
        <v>51</v>
      </c>
      <c r="C19" s="83" t="s">
        <v>11</v>
      </c>
      <c r="D19" s="84"/>
      <c r="E19" s="9"/>
      <c r="F19" s="83" t="s">
        <v>12</v>
      </c>
      <c r="G19" s="84"/>
    </row>
    <row r="20" spans="1:7" ht="12" customHeight="1" x14ac:dyDescent="0.2">
      <c r="A20" s="21"/>
      <c r="B20" s="9"/>
      <c r="C20" s="10" t="s">
        <v>4</v>
      </c>
      <c r="D20" s="10" t="s">
        <v>5</v>
      </c>
      <c r="E20" s="9"/>
      <c r="F20" s="10" t="s">
        <v>13</v>
      </c>
      <c r="G20" s="10" t="s">
        <v>14</v>
      </c>
    </row>
    <row r="21" spans="1:7" ht="12" customHeight="1" x14ac:dyDescent="0.2">
      <c r="A21" s="21"/>
      <c r="B21" s="18" t="s">
        <v>95</v>
      </c>
      <c r="C21" s="25">
        <v>5917.83</v>
      </c>
      <c r="D21" s="26">
        <f>C21*C$4</f>
        <v>230795.37</v>
      </c>
      <c r="E21" s="11"/>
      <c r="F21" s="27">
        <v>247.08</v>
      </c>
      <c r="G21" s="31">
        <f>F21*C$4</f>
        <v>9636.1200000000008</v>
      </c>
    </row>
    <row r="22" spans="1:7" ht="12" customHeight="1" x14ac:dyDescent="0.2">
      <c r="A22" s="21"/>
      <c r="B22" s="18" t="s">
        <v>92</v>
      </c>
      <c r="C22" s="25">
        <v>5917.83</v>
      </c>
      <c r="D22" s="26">
        <f>C22*C$5</f>
        <v>230795.37</v>
      </c>
      <c r="E22" s="11"/>
      <c r="F22" s="27">
        <v>247.08</v>
      </c>
      <c r="G22" s="31">
        <f>F22*C$5</f>
        <v>9636.1200000000008</v>
      </c>
    </row>
    <row r="23" spans="1:7" ht="12" customHeight="1" x14ac:dyDescent="0.2">
      <c r="A23" s="21"/>
      <c r="B23" s="18" t="s">
        <v>93</v>
      </c>
      <c r="C23" s="25">
        <v>5917.83</v>
      </c>
      <c r="D23" s="26">
        <f>C23*C$6</f>
        <v>230795.37</v>
      </c>
      <c r="E23" s="11"/>
      <c r="F23" s="27">
        <v>247.08</v>
      </c>
      <c r="G23" s="31">
        <f>F23*C$6</f>
        <v>9636.1200000000008</v>
      </c>
    </row>
    <row r="24" spans="1:7" ht="12" customHeight="1" x14ac:dyDescent="0.2">
      <c r="A24" s="21"/>
      <c r="B24" s="18" t="s">
        <v>94</v>
      </c>
      <c r="C24" s="25">
        <v>5917.83</v>
      </c>
      <c r="D24" s="26">
        <f>C24*C$7</f>
        <v>230795.37</v>
      </c>
      <c r="E24" s="11"/>
      <c r="F24" s="27">
        <v>247.08</v>
      </c>
      <c r="G24" s="31">
        <f>F24*C$7</f>
        <v>9636.1200000000008</v>
      </c>
    </row>
    <row r="25" spans="1:7" ht="12" customHeight="1" x14ac:dyDescent="0.2">
      <c r="A25" s="21"/>
      <c r="B25" s="18" t="s">
        <v>20</v>
      </c>
      <c r="C25" s="25">
        <v>5917.83</v>
      </c>
      <c r="D25" s="26">
        <f>C25*C$8</f>
        <v>224877.54</v>
      </c>
      <c r="E25" s="11"/>
      <c r="F25" s="27">
        <v>247.08</v>
      </c>
      <c r="G25" s="31">
        <f>F25*C$8</f>
        <v>9389.0400000000009</v>
      </c>
    </row>
    <row r="26" spans="1:7" ht="12" customHeight="1" x14ac:dyDescent="0.2">
      <c r="A26" s="21"/>
      <c r="B26" s="18" t="s">
        <v>18</v>
      </c>
      <c r="C26" s="25">
        <v>5917.83</v>
      </c>
      <c r="D26" s="26">
        <f>C26*C$9</f>
        <v>124274.43</v>
      </c>
      <c r="E26" s="11"/>
      <c r="F26" s="27">
        <v>247.08</v>
      </c>
      <c r="G26" s="31">
        <f>F26*C$9</f>
        <v>5188.68</v>
      </c>
    </row>
    <row r="27" spans="1:7" ht="12" customHeight="1" x14ac:dyDescent="0.2">
      <c r="A27" s="21"/>
      <c r="B27" s="18" t="s">
        <v>21</v>
      </c>
      <c r="C27" s="25">
        <v>5917.83</v>
      </c>
      <c r="D27" s="26">
        <f>C27*C$10</f>
        <v>35506.979999999996</v>
      </c>
      <c r="E27" s="11"/>
      <c r="F27" s="27">
        <v>247.08</v>
      </c>
      <c r="G27" s="31">
        <f>F27*C$10</f>
        <v>1482.48</v>
      </c>
    </row>
    <row r="28" spans="1:7" ht="12" customHeight="1" x14ac:dyDescent="0.2">
      <c r="A28" s="21"/>
      <c r="B28" s="18" t="s">
        <v>19</v>
      </c>
      <c r="C28" s="25">
        <v>5917.83</v>
      </c>
      <c r="D28" s="26">
        <f>C28*C$11</f>
        <v>153863.57999999999</v>
      </c>
      <c r="E28" s="11"/>
      <c r="F28" s="27">
        <v>247.08</v>
      </c>
      <c r="G28" s="31">
        <f>F28*C$11</f>
        <v>6424.08</v>
      </c>
    </row>
    <row r="29" spans="1:7" ht="12" customHeight="1" x14ac:dyDescent="0.2">
      <c r="A29" s="21"/>
      <c r="B29" s="18" t="s">
        <v>22</v>
      </c>
      <c r="C29" s="25">
        <v>5917.83</v>
      </c>
      <c r="D29" s="26">
        <f>C29*C$12</f>
        <v>29589.15</v>
      </c>
      <c r="E29" s="11"/>
      <c r="F29" s="27">
        <v>247.08</v>
      </c>
      <c r="G29" s="31">
        <f>F29*C$12</f>
        <v>1235.4000000000001</v>
      </c>
    </row>
    <row r="30" spans="1:7" ht="12" customHeight="1" x14ac:dyDescent="0.2">
      <c r="A30" s="21"/>
      <c r="B30" s="18" t="s">
        <v>0</v>
      </c>
      <c r="C30" s="25">
        <v>4819.9110000000001</v>
      </c>
      <c r="D30" s="26">
        <f>C30*C$13</f>
        <v>260275.19400000002</v>
      </c>
      <c r="E30" s="11"/>
      <c r="F30" s="27">
        <v>201.08</v>
      </c>
      <c r="G30" s="31">
        <f>F30*C$13</f>
        <v>10858.320000000002</v>
      </c>
    </row>
    <row r="31" spans="1:7" ht="12" customHeight="1" x14ac:dyDescent="0.2">
      <c r="A31" s="21"/>
      <c r="B31" s="18" t="s">
        <v>1</v>
      </c>
      <c r="C31" s="25">
        <v>4548.558</v>
      </c>
      <c r="D31" s="26">
        <f>C31*C$14</f>
        <v>272913.48</v>
      </c>
      <c r="E31" s="11"/>
      <c r="F31" s="27">
        <v>192.03</v>
      </c>
      <c r="G31" s="31">
        <f>F31*C$14</f>
        <v>11521.8</v>
      </c>
    </row>
    <row r="32" spans="1:7" ht="12" customHeight="1" x14ac:dyDescent="0.2">
      <c r="A32" s="21"/>
      <c r="B32" s="19" t="s">
        <v>9</v>
      </c>
      <c r="C32" s="28"/>
      <c r="D32" s="29">
        <f>SUM(D21:D31)</f>
        <v>2024481.8339999998</v>
      </c>
      <c r="E32" s="11"/>
      <c r="F32" s="30"/>
      <c r="G32" s="32">
        <f>SUM(G21:G31)</f>
        <v>84644.280000000013</v>
      </c>
    </row>
    <row r="33" spans="1:9" ht="27" customHeight="1" x14ac:dyDescent="0.2">
      <c r="A33" s="23" t="s">
        <v>6</v>
      </c>
      <c r="B33" s="79" t="s">
        <v>379</v>
      </c>
      <c r="C33" s="80"/>
      <c r="D33" s="80"/>
      <c r="E33" s="80"/>
      <c r="F33" s="80"/>
      <c r="G33" s="80"/>
      <c r="I33" s="2" t="s">
        <v>10</v>
      </c>
    </row>
    <row r="34" spans="1:9" ht="12" customHeight="1" x14ac:dyDescent="0.2">
      <c r="A34" s="23" t="s">
        <v>7</v>
      </c>
      <c r="B34" s="79" t="s">
        <v>10</v>
      </c>
      <c r="C34" s="80"/>
      <c r="D34" s="80"/>
      <c r="E34" s="80"/>
      <c r="F34" s="80"/>
      <c r="G34" s="80"/>
    </row>
    <row r="35" spans="1:9" ht="12" customHeight="1" x14ac:dyDescent="0.2">
      <c r="A35" s="22" t="s">
        <v>15</v>
      </c>
      <c r="B35" s="13" t="s">
        <v>292</v>
      </c>
      <c r="C35" s="13"/>
      <c r="D35" s="13"/>
      <c r="E35" s="13"/>
      <c r="F35" s="13"/>
      <c r="G35" s="13"/>
      <c r="I35" s="12"/>
    </row>
    <row r="36" spans="1:9" ht="27" customHeight="1" x14ac:dyDescent="0.2">
      <c r="A36" s="40" t="s">
        <v>116</v>
      </c>
      <c r="B36" s="81" t="s">
        <v>118</v>
      </c>
      <c r="C36" s="82"/>
      <c r="D36" s="82"/>
      <c r="E36" s="82"/>
      <c r="F36" s="82"/>
      <c r="G36" s="82"/>
      <c r="I36" s="2" t="s">
        <v>10</v>
      </c>
    </row>
    <row r="37" spans="1:9" ht="27" customHeight="1" x14ac:dyDescent="0.2">
      <c r="A37" s="24" t="s">
        <v>3</v>
      </c>
      <c r="B37" s="79" t="s">
        <v>285</v>
      </c>
      <c r="C37" s="80"/>
      <c r="D37" s="80"/>
      <c r="E37" s="80"/>
      <c r="F37" s="80"/>
      <c r="G37" s="80"/>
    </row>
    <row r="39" spans="1:9" ht="12" customHeight="1" x14ac:dyDescent="0.25">
      <c r="A39" s="20" t="s">
        <v>2</v>
      </c>
      <c r="B39" s="7">
        <v>110</v>
      </c>
      <c r="C39" s="8"/>
      <c r="D39" s="8"/>
      <c r="E39" s="8"/>
      <c r="F39" s="38"/>
      <c r="G39" s="38"/>
    </row>
    <row r="40" spans="1:9" ht="12" customHeight="1" x14ac:dyDescent="0.2">
      <c r="A40" s="21" t="s">
        <v>10</v>
      </c>
      <c r="B40" s="9" t="s">
        <v>282</v>
      </c>
      <c r="C40" s="9"/>
      <c r="D40" s="9"/>
      <c r="E40" s="9"/>
      <c r="F40" s="9"/>
      <c r="G40" s="9"/>
    </row>
    <row r="41" spans="1:9" ht="12" customHeight="1" x14ac:dyDescent="0.2">
      <c r="A41" s="21"/>
      <c r="B41" s="9" t="s">
        <v>51</v>
      </c>
      <c r="C41" s="83" t="s">
        <v>11</v>
      </c>
      <c r="D41" s="84"/>
      <c r="E41" s="9"/>
      <c r="F41" s="83" t="s">
        <v>12</v>
      </c>
      <c r="G41" s="84"/>
    </row>
    <row r="42" spans="1:9" ht="12" customHeight="1" x14ac:dyDescent="0.2">
      <c r="A42" s="21"/>
      <c r="B42" s="9"/>
      <c r="C42" s="10" t="s">
        <v>4</v>
      </c>
      <c r="D42" s="10" t="s">
        <v>5</v>
      </c>
      <c r="E42" s="9"/>
      <c r="F42" s="10" t="s">
        <v>13</v>
      </c>
      <c r="G42" s="10" t="s">
        <v>14</v>
      </c>
    </row>
    <row r="43" spans="1:9" ht="12" customHeight="1" x14ac:dyDescent="0.2">
      <c r="A43" s="21"/>
      <c r="B43" s="18" t="s">
        <v>95</v>
      </c>
      <c r="C43" s="25">
        <v>5076.1099999999997</v>
      </c>
      <c r="D43" s="26">
        <f>C43*C$4</f>
        <v>197968.28999999998</v>
      </c>
      <c r="E43" s="11"/>
      <c r="F43" s="27">
        <v>176.05</v>
      </c>
      <c r="G43" s="31">
        <f>F43*C$4</f>
        <v>6865.9500000000007</v>
      </c>
    </row>
    <row r="44" spans="1:9" ht="12" customHeight="1" x14ac:dyDescent="0.2">
      <c r="A44" s="21"/>
      <c r="B44" s="18" t="s">
        <v>92</v>
      </c>
      <c r="C44" s="25">
        <v>5076.1099999999997</v>
      </c>
      <c r="D44" s="26">
        <f>C44*C$5</f>
        <v>197968.28999999998</v>
      </c>
      <c r="E44" s="11"/>
      <c r="F44" s="27">
        <v>176.05</v>
      </c>
      <c r="G44" s="31">
        <f>F44*C$5</f>
        <v>6865.9500000000007</v>
      </c>
    </row>
    <row r="45" spans="1:9" ht="12" customHeight="1" x14ac:dyDescent="0.2">
      <c r="A45" s="21"/>
      <c r="B45" s="18" t="s">
        <v>93</v>
      </c>
      <c r="C45" s="25">
        <v>5076.1099999999997</v>
      </c>
      <c r="D45" s="26">
        <f>C45*C$6</f>
        <v>197968.28999999998</v>
      </c>
      <c r="E45" s="11"/>
      <c r="F45" s="27">
        <v>176.05</v>
      </c>
      <c r="G45" s="31">
        <f>F45*C$6</f>
        <v>6865.9500000000007</v>
      </c>
    </row>
    <row r="46" spans="1:9" ht="12" customHeight="1" x14ac:dyDescent="0.2">
      <c r="A46" s="21"/>
      <c r="B46" s="18" t="s">
        <v>94</v>
      </c>
      <c r="C46" s="25">
        <v>5076.1099999999997</v>
      </c>
      <c r="D46" s="26">
        <f>C46*C$7</f>
        <v>197968.28999999998</v>
      </c>
      <c r="E46" s="11"/>
      <c r="F46" s="27">
        <v>176.05</v>
      </c>
      <c r="G46" s="31">
        <f>F46*C$7</f>
        <v>6865.9500000000007</v>
      </c>
    </row>
    <row r="47" spans="1:9" ht="12" customHeight="1" x14ac:dyDescent="0.2">
      <c r="A47" s="21"/>
      <c r="B47" s="18" t="s">
        <v>20</v>
      </c>
      <c r="C47" s="25">
        <v>5076.1099999999997</v>
      </c>
      <c r="D47" s="26">
        <f>C47*C$8</f>
        <v>192892.18</v>
      </c>
      <c r="E47" s="11"/>
      <c r="F47" s="27">
        <v>176.05</v>
      </c>
      <c r="G47" s="31">
        <f>F47*C$8</f>
        <v>6689.9000000000005</v>
      </c>
    </row>
    <row r="48" spans="1:9" ht="12" customHeight="1" x14ac:dyDescent="0.2">
      <c r="A48" s="21"/>
      <c r="B48" s="18" t="s">
        <v>18</v>
      </c>
      <c r="C48" s="25">
        <v>5076.1099999999997</v>
      </c>
      <c r="D48" s="26">
        <f>C48*C$9</f>
        <v>106598.31</v>
      </c>
      <c r="E48" s="11"/>
      <c r="F48" s="27">
        <v>176.05</v>
      </c>
      <c r="G48" s="31">
        <f>F48*C$9</f>
        <v>3697.05</v>
      </c>
    </row>
    <row r="49" spans="1:9" ht="12.75" x14ac:dyDescent="0.2">
      <c r="A49" s="21"/>
      <c r="B49" s="18" t="s">
        <v>21</v>
      </c>
      <c r="C49" s="25">
        <v>5076.1099999999997</v>
      </c>
      <c r="D49" s="26">
        <f>C49*C$10</f>
        <v>30456.659999999996</v>
      </c>
      <c r="E49" s="11"/>
      <c r="F49" s="27">
        <v>176.05</v>
      </c>
      <c r="G49" s="31">
        <f>F49*C$10</f>
        <v>1056.3000000000002</v>
      </c>
    </row>
    <row r="50" spans="1:9" ht="12" customHeight="1" x14ac:dyDescent="0.2">
      <c r="A50" s="21"/>
      <c r="B50" s="18" t="s">
        <v>19</v>
      </c>
      <c r="C50" s="25">
        <v>5076.1099999999997</v>
      </c>
      <c r="D50" s="26">
        <f>C50*C$11</f>
        <v>131978.85999999999</v>
      </c>
      <c r="E50" s="11"/>
      <c r="F50" s="27">
        <v>176.05</v>
      </c>
      <c r="G50" s="31">
        <f>F50*C$11</f>
        <v>4577.3</v>
      </c>
    </row>
    <row r="51" spans="1:9" ht="12" customHeight="1" x14ac:dyDescent="0.2">
      <c r="A51" s="21"/>
      <c r="B51" s="18" t="s">
        <v>22</v>
      </c>
      <c r="C51" s="25">
        <v>5076.1099999999997</v>
      </c>
      <c r="D51" s="26">
        <f>C51*C$12</f>
        <v>25380.55</v>
      </c>
      <c r="E51" s="11"/>
      <c r="F51" s="27">
        <v>176.05</v>
      </c>
      <c r="G51" s="31">
        <f>F51*C$12</f>
        <v>880.25</v>
      </c>
    </row>
    <row r="52" spans="1:9" ht="12" customHeight="1" x14ac:dyDescent="0.2">
      <c r="A52" s="21"/>
      <c r="B52" s="18" t="s">
        <v>0</v>
      </c>
      <c r="C52" s="25">
        <v>4565.4390000000003</v>
      </c>
      <c r="D52" s="26">
        <f>C52*C$13</f>
        <v>246533.70600000001</v>
      </c>
      <c r="E52" s="11"/>
      <c r="F52" s="27">
        <v>158.22999999999999</v>
      </c>
      <c r="G52" s="31">
        <f>F52*C$13</f>
        <v>8544.42</v>
      </c>
    </row>
    <row r="53" spans="1:9" ht="12" customHeight="1" x14ac:dyDescent="0.2">
      <c r="A53" s="21"/>
      <c r="B53" s="18" t="s">
        <v>1</v>
      </c>
      <c r="C53" s="25">
        <v>4225.4589999999998</v>
      </c>
      <c r="D53" s="26">
        <f>C53*C$14</f>
        <v>253527.53999999998</v>
      </c>
      <c r="E53" s="11"/>
      <c r="F53" s="27">
        <v>146.44999999999999</v>
      </c>
      <c r="G53" s="31">
        <f>F53*C$14</f>
        <v>8787</v>
      </c>
    </row>
    <row r="54" spans="1:9" ht="12" customHeight="1" x14ac:dyDescent="0.2">
      <c r="A54" s="21"/>
      <c r="B54" s="19" t="s">
        <v>9</v>
      </c>
      <c r="C54" s="28"/>
      <c r="D54" s="29">
        <f>SUM(D43:D53)</f>
        <v>1779240.966</v>
      </c>
      <c r="E54" s="11"/>
      <c r="F54" s="30"/>
      <c r="G54" s="32">
        <f>SUM(G43:G53)</f>
        <v>61696.020000000011</v>
      </c>
    </row>
    <row r="55" spans="1:9" ht="12.75" customHeight="1" x14ac:dyDescent="0.2">
      <c r="A55" s="23" t="s">
        <v>6</v>
      </c>
      <c r="B55" s="79" t="s">
        <v>281</v>
      </c>
      <c r="C55" s="80"/>
      <c r="D55" s="80"/>
      <c r="E55" s="80"/>
      <c r="F55" s="80"/>
      <c r="G55" s="80"/>
    </row>
    <row r="56" spans="1:9" ht="12" customHeight="1" x14ac:dyDescent="0.2">
      <c r="A56" s="23" t="s">
        <v>7</v>
      </c>
      <c r="B56" s="79"/>
      <c r="C56" s="80"/>
      <c r="D56" s="80"/>
      <c r="E56" s="80"/>
      <c r="F56" s="80"/>
      <c r="G56" s="80"/>
    </row>
    <row r="57" spans="1:9" ht="12" customHeight="1" x14ac:dyDescent="0.2">
      <c r="A57" s="22" t="s">
        <v>15</v>
      </c>
      <c r="B57" s="13" t="s">
        <v>274</v>
      </c>
      <c r="C57" s="13"/>
      <c r="D57" s="13"/>
      <c r="E57" s="13"/>
      <c r="F57" s="13"/>
      <c r="G57" s="13"/>
      <c r="I57" s="12"/>
    </row>
    <row r="58" spans="1:9" ht="27" customHeight="1" x14ac:dyDescent="0.2">
      <c r="A58" s="40" t="s">
        <v>116</v>
      </c>
      <c r="B58" s="81" t="s">
        <v>118</v>
      </c>
      <c r="C58" s="82"/>
      <c r="D58" s="82"/>
      <c r="E58" s="82"/>
      <c r="F58" s="82"/>
      <c r="G58" s="82"/>
      <c r="I58" s="2" t="s">
        <v>10</v>
      </c>
    </row>
    <row r="59" spans="1:9" ht="27" customHeight="1" x14ac:dyDescent="0.2">
      <c r="A59" s="24" t="s">
        <v>3</v>
      </c>
      <c r="B59" s="79" t="s">
        <v>286</v>
      </c>
      <c r="C59" s="80"/>
      <c r="D59" s="80"/>
      <c r="E59" s="80"/>
      <c r="F59" s="80"/>
      <c r="G59" s="80"/>
    </row>
    <row r="61" spans="1:9" ht="12" customHeight="1" x14ac:dyDescent="0.25">
      <c r="A61" s="20" t="s">
        <v>2</v>
      </c>
      <c r="B61" s="7">
        <v>300</v>
      </c>
      <c r="C61" s="8"/>
      <c r="D61" s="8"/>
      <c r="E61" s="8"/>
      <c r="F61" s="38"/>
      <c r="G61" s="38"/>
    </row>
    <row r="62" spans="1:9" ht="12" customHeight="1" x14ac:dyDescent="0.2">
      <c r="A62" s="21" t="s">
        <v>10</v>
      </c>
      <c r="B62" s="9" t="s">
        <v>52</v>
      </c>
      <c r="C62" s="9"/>
      <c r="D62" s="9"/>
      <c r="E62" s="9"/>
      <c r="F62" s="9"/>
      <c r="G62" s="9"/>
    </row>
    <row r="63" spans="1:9" ht="12" customHeight="1" x14ac:dyDescent="0.2">
      <c r="A63" s="21"/>
      <c r="B63" s="9" t="s">
        <v>51</v>
      </c>
      <c r="C63" s="83" t="s">
        <v>11</v>
      </c>
      <c r="D63" s="84"/>
      <c r="E63" s="9"/>
      <c r="F63" s="83" t="s">
        <v>12</v>
      </c>
      <c r="G63" s="84"/>
    </row>
    <row r="64" spans="1:9" ht="12" customHeight="1" x14ac:dyDescent="0.2">
      <c r="A64" s="21"/>
      <c r="B64" s="9"/>
      <c r="C64" s="10" t="s">
        <v>4</v>
      </c>
      <c r="D64" s="10" t="s">
        <v>5</v>
      </c>
      <c r="E64" s="9"/>
      <c r="F64" s="10" t="s">
        <v>13</v>
      </c>
      <c r="G64" s="10" t="s">
        <v>14</v>
      </c>
    </row>
    <row r="65" spans="1:9" ht="12" customHeight="1" x14ac:dyDescent="0.2">
      <c r="A65" s="21"/>
      <c r="B65" s="18" t="s">
        <v>95</v>
      </c>
      <c r="C65" s="25">
        <v>5148.7579999999998</v>
      </c>
      <c r="D65" s="26">
        <f>C65*C$4</f>
        <v>200801.56200000001</v>
      </c>
      <c r="E65" s="11"/>
      <c r="F65" s="27">
        <v>132.9</v>
      </c>
      <c r="G65" s="31">
        <f>F65*C$4</f>
        <v>5183.1000000000004</v>
      </c>
    </row>
    <row r="66" spans="1:9" ht="12" customHeight="1" x14ac:dyDescent="0.2">
      <c r="A66" s="21"/>
      <c r="B66" s="18" t="s">
        <v>92</v>
      </c>
      <c r="C66" s="25">
        <v>5148.7579999999998</v>
      </c>
      <c r="D66" s="26">
        <f>C66*C$5</f>
        <v>200801.56200000001</v>
      </c>
      <c r="E66" s="11"/>
      <c r="F66" s="27">
        <v>132.9</v>
      </c>
      <c r="G66" s="31">
        <f>F66*C$5</f>
        <v>5183.1000000000004</v>
      </c>
    </row>
    <row r="67" spans="1:9" ht="12" customHeight="1" x14ac:dyDescent="0.2">
      <c r="A67" s="21"/>
      <c r="B67" s="18" t="s">
        <v>93</v>
      </c>
      <c r="C67" s="25">
        <v>5148.7579999999998</v>
      </c>
      <c r="D67" s="26">
        <f>C67*C$6</f>
        <v>200801.56200000001</v>
      </c>
      <c r="E67" s="11"/>
      <c r="F67" s="27">
        <v>132.9</v>
      </c>
      <c r="G67" s="31">
        <f>F67*C$6</f>
        <v>5183.1000000000004</v>
      </c>
    </row>
    <row r="68" spans="1:9" ht="12" customHeight="1" x14ac:dyDescent="0.2">
      <c r="A68" s="21"/>
      <c r="B68" s="18" t="s">
        <v>94</v>
      </c>
      <c r="C68" s="25">
        <v>5148.7579999999998</v>
      </c>
      <c r="D68" s="26">
        <f>C68*C$7</f>
        <v>200801.56200000001</v>
      </c>
      <c r="E68" s="11"/>
      <c r="F68" s="27">
        <v>132.9</v>
      </c>
      <c r="G68" s="31">
        <f>F68*C$7</f>
        <v>5183.1000000000004</v>
      </c>
    </row>
    <row r="69" spans="1:9" ht="12" customHeight="1" x14ac:dyDescent="0.2">
      <c r="A69" s="21"/>
      <c r="B69" s="18" t="s">
        <v>20</v>
      </c>
      <c r="C69" s="25">
        <v>5148.7579999999998</v>
      </c>
      <c r="D69" s="26">
        <f>C69*C$8</f>
        <v>195652.804</v>
      </c>
      <c r="E69" s="11"/>
      <c r="F69" s="27">
        <v>132.9</v>
      </c>
      <c r="G69" s="31">
        <f>F69*C$8</f>
        <v>5050.2</v>
      </c>
    </row>
    <row r="70" spans="1:9" ht="12" customHeight="1" x14ac:dyDescent="0.2">
      <c r="A70" s="21"/>
      <c r="B70" s="18" t="s">
        <v>18</v>
      </c>
      <c r="C70" s="25">
        <v>5148.7579999999998</v>
      </c>
      <c r="D70" s="26">
        <f>C70*C$9</f>
        <v>108123.91799999999</v>
      </c>
      <c r="E70" s="11"/>
      <c r="F70" s="27">
        <v>132.9</v>
      </c>
      <c r="G70" s="31">
        <f>F70*C$9</f>
        <v>2790.9</v>
      </c>
    </row>
    <row r="71" spans="1:9" ht="12" customHeight="1" x14ac:dyDescent="0.2">
      <c r="A71" s="21"/>
      <c r="B71" s="18" t="s">
        <v>21</v>
      </c>
      <c r="C71" s="25">
        <v>5148.7579999999998</v>
      </c>
      <c r="D71" s="26">
        <f>C71*C$10</f>
        <v>30892.547999999999</v>
      </c>
      <c r="E71" s="11"/>
      <c r="F71" s="27">
        <v>132.9</v>
      </c>
      <c r="G71" s="31">
        <f>F71*C$10</f>
        <v>797.40000000000009</v>
      </c>
    </row>
    <row r="72" spans="1:9" ht="12" customHeight="1" x14ac:dyDescent="0.2">
      <c r="A72" s="21"/>
      <c r="B72" s="18" t="s">
        <v>19</v>
      </c>
      <c r="C72" s="25">
        <v>4678.607</v>
      </c>
      <c r="D72" s="26">
        <f>C72*C$11</f>
        <v>121643.78200000001</v>
      </c>
      <c r="E72" s="11"/>
      <c r="F72" s="27">
        <v>121.72</v>
      </c>
      <c r="G72" s="31">
        <f>F72*C$11</f>
        <v>3164.72</v>
      </c>
    </row>
    <row r="73" spans="1:9" ht="12" customHeight="1" x14ac:dyDescent="0.2">
      <c r="A73" s="21"/>
      <c r="B73" s="18" t="s">
        <v>22</v>
      </c>
      <c r="C73" s="25">
        <v>4678.607</v>
      </c>
      <c r="D73" s="26">
        <f>C73*C$12</f>
        <v>23393.035</v>
      </c>
      <c r="E73" s="11"/>
      <c r="F73" s="27">
        <v>121.72</v>
      </c>
      <c r="G73" s="31">
        <f>F73*C$12</f>
        <v>608.6</v>
      </c>
    </row>
    <row r="74" spans="1:9" ht="12" customHeight="1" x14ac:dyDescent="0.2">
      <c r="A74" s="21"/>
      <c r="B74" s="18" t="s">
        <v>0</v>
      </c>
      <c r="C74" s="25">
        <v>4292.3</v>
      </c>
      <c r="D74" s="26">
        <f>C74*C$13</f>
        <v>231784.2</v>
      </c>
      <c r="E74" s="11"/>
      <c r="F74" s="27">
        <v>111.67</v>
      </c>
      <c r="G74" s="31">
        <f>F74*C$13</f>
        <v>6030.18</v>
      </c>
    </row>
    <row r="75" spans="1:9" ht="12" customHeight="1" x14ac:dyDescent="0.2">
      <c r="A75" s="21"/>
      <c r="B75" s="18" t="s">
        <v>1</v>
      </c>
      <c r="C75" s="25">
        <v>4034.7620000000002</v>
      </c>
      <c r="D75" s="26">
        <f>C75*C$14</f>
        <v>242085.72</v>
      </c>
      <c r="E75" s="11"/>
      <c r="F75" s="27">
        <v>104.97</v>
      </c>
      <c r="G75" s="31">
        <f>F75*C$14</f>
        <v>6298.2</v>
      </c>
    </row>
    <row r="76" spans="1:9" ht="12" customHeight="1" x14ac:dyDescent="0.2">
      <c r="A76" s="21"/>
      <c r="B76" s="19" t="s">
        <v>9</v>
      </c>
      <c r="C76" s="28"/>
      <c r="D76" s="29">
        <f>SUM(D65:D75)</f>
        <v>1756782.2549999997</v>
      </c>
      <c r="E76" s="11"/>
      <c r="F76" s="30"/>
      <c r="G76" s="32">
        <f>SUM(G65:G75)</f>
        <v>45472.600000000006</v>
      </c>
    </row>
    <row r="77" spans="1:9" ht="12.75" customHeight="1" x14ac:dyDescent="0.2">
      <c r="A77" s="23" t="s">
        <v>6</v>
      </c>
      <c r="B77" s="79" t="s">
        <v>281</v>
      </c>
      <c r="C77" s="80"/>
      <c r="D77" s="80"/>
      <c r="E77" s="80"/>
      <c r="F77" s="80"/>
      <c r="G77" s="80"/>
    </row>
    <row r="78" spans="1:9" ht="12" customHeight="1" x14ac:dyDescent="0.2">
      <c r="A78" s="23" t="s">
        <v>7</v>
      </c>
      <c r="B78" s="79"/>
      <c r="C78" s="80"/>
      <c r="D78" s="80"/>
      <c r="E78" s="80"/>
      <c r="F78" s="80"/>
      <c r="G78" s="80"/>
    </row>
    <row r="79" spans="1:9" ht="12" customHeight="1" x14ac:dyDescent="0.2">
      <c r="A79" s="22" t="s">
        <v>15</v>
      </c>
      <c r="B79" s="13" t="s">
        <v>287</v>
      </c>
      <c r="C79" s="13"/>
      <c r="D79" s="13"/>
      <c r="E79" s="13"/>
      <c r="F79" s="13"/>
      <c r="G79" s="13"/>
      <c r="I79" s="12"/>
    </row>
    <row r="80" spans="1:9" ht="27" customHeight="1" x14ac:dyDescent="0.2">
      <c r="A80" s="40" t="s">
        <v>116</v>
      </c>
      <c r="B80" s="81" t="s">
        <v>118</v>
      </c>
      <c r="C80" s="82"/>
      <c r="D80" s="82"/>
      <c r="E80" s="82"/>
      <c r="F80" s="82"/>
      <c r="G80" s="82"/>
      <c r="I80" s="2" t="s">
        <v>10</v>
      </c>
    </row>
    <row r="81" spans="1:7" ht="27" customHeight="1" x14ac:dyDescent="0.2">
      <c r="A81" s="24" t="s">
        <v>3</v>
      </c>
      <c r="B81" s="79" t="s">
        <v>30</v>
      </c>
      <c r="C81" s="80"/>
      <c r="D81" s="80"/>
      <c r="E81" s="80"/>
      <c r="F81" s="80"/>
      <c r="G81" s="80"/>
    </row>
    <row r="83" spans="1:7" ht="12" customHeight="1" x14ac:dyDescent="0.25">
      <c r="A83" s="20" t="s">
        <v>2</v>
      </c>
      <c r="B83" s="7">
        <v>320</v>
      </c>
      <c r="C83" s="8"/>
      <c r="D83" s="8"/>
      <c r="E83" s="8"/>
      <c r="F83" s="38"/>
      <c r="G83" s="38"/>
    </row>
    <row r="84" spans="1:7" ht="12" customHeight="1" x14ac:dyDescent="0.2">
      <c r="A84" s="21" t="s">
        <v>10</v>
      </c>
      <c r="B84" s="9" t="s">
        <v>53</v>
      </c>
      <c r="C84" s="9"/>
      <c r="D84" s="9"/>
      <c r="E84" s="9"/>
      <c r="F84" s="9"/>
      <c r="G84" s="9"/>
    </row>
    <row r="85" spans="1:7" ht="12" customHeight="1" x14ac:dyDescent="0.2">
      <c r="A85" s="21"/>
      <c r="B85" s="9"/>
      <c r="C85" s="83" t="s">
        <v>11</v>
      </c>
      <c r="D85" s="84"/>
      <c r="E85" s="9"/>
      <c r="F85" s="83" t="s">
        <v>12</v>
      </c>
      <c r="G85" s="84"/>
    </row>
    <row r="86" spans="1:7" ht="12" customHeight="1" x14ac:dyDescent="0.2">
      <c r="A86" s="21"/>
      <c r="B86" s="9"/>
      <c r="C86" s="10" t="s">
        <v>4</v>
      </c>
      <c r="D86" s="10" t="s">
        <v>5</v>
      </c>
      <c r="E86" s="9"/>
      <c r="F86" s="10" t="s">
        <v>13</v>
      </c>
      <c r="G86" s="10" t="s">
        <v>14</v>
      </c>
    </row>
    <row r="87" spans="1:7" ht="12" customHeight="1" x14ac:dyDescent="0.2">
      <c r="A87" s="21"/>
      <c r="B87" s="18" t="s">
        <v>95</v>
      </c>
      <c r="C87" s="25">
        <v>983.52</v>
      </c>
      <c r="D87" s="26">
        <f>C87*C$4</f>
        <v>38357.279999999999</v>
      </c>
      <c r="E87" s="11"/>
      <c r="F87" s="27">
        <v>35.799999999999997</v>
      </c>
      <c r="G87" s="31">
        <f>F87*C$4</f>
        <v>1396.1999999999998</v>
      </c>
    </row>
    <row r="88" spans="1:7" ht="12" customHeight="1" x14ac:dyDescent="0.2">
      <c r="A88" s="21"/>
      <c r="B88" s="18" t="s">
        <v>92</v>
      </c>
      <c r="C88" s="25">
        <v>983.52</v>
      </c>
      <c r="D88" s="26">
        <f>C88*C$5</f>
        <v>38357.279999999999</v>
      </c>
      <c r="E88" s="11"/>
      <c r="F88" s="27">
        <v>35.799999999999997</v>
      </c>
      <c r="G88" s="31">
        <f>F88*C$5</f>
        <v>1396.1999999999998</v>
      </c>
    </row>
    <row r="89" spans="1:7" ht="12" customHeight="1" x14ac:dyDescent="0.2">
      <c r="A89" s="21"/>
      <c r="B89" s="18" t="s">
        <v>93</v>
      </c>
      <c r="C89" s="25">
        <v>983.52</v>
      </c>
      <c r="D89" s="26">
        <f>C89*C$6</f>
        <v>38357.279999999999</v>
      </c>
      <c r="E89" s="11"/>
      <c r="F89" s="27">
        <v>35.799999999999997</v>
      </c>
      <c r="G89" s="31">
        <f>F89*C$6</f>
        <v>1396.1999999999998</v>
      </c>
    </row>
    <row r="90" spans="1:7" ht="12" customHeight="1" x14ac:dyDescent="0.2">
      <c r="A90" s="21"/>
      <c r="B90" s="18" t="s">
        <v>94</v>
      </c>
      <c r="C90" s="25">
        <v>983.52</v>
      </c>
      <c r="D90" s="26">
        <f>C90*C$7</f>
        <v>38357.279999999999</v>
      </c>
      <c r="E90" s="11"/>
      <c r="F90" s="27">
        <v>35.799999999999997</v>
      </c>
      <c r="G90" s="31">
        <f>F90*C$7</f>
        <v>1396.1999999999998</v>
      </c>
    </row>
    <row r="91" spans="1:7" ht="12" customHeight="1" x14ac:dyDescent="0.2">
      <c r="A91" s="21"/>
      <c r="B91" s="18" t="s">
        <v>20</v>
      </c>
      <c r="C91" s="25">
        <v>983.52</v>
      </c>
      <c r="D91" s="26">
        <f>C91*C$8</f>
        <v>37373.760000000002</v>
      </c>
      <c r="E91" s="11"/>
      <c r="F91" s="27">
        <v>35.799999999999997</v>
      </c>
      <c r="G91" s="31">
        <f>F91*C$8</f>
        <v>1360.3999999999999</v>
      </c>
    </row>
    <row r="92" spans="1:7" ht="12" customHeight="1" x14ac:dyDescent="0.2">
      <c r="A92" s="21"/>
      <c r="B92" s="18" t="s">
        <v>18</v>
      </c>
      <c r="C92" s="25">
        <v>976.12199999999996</v>
      </c>
      <c r="D92" s="26">
        <f>C92*C$9</f>
        <v>20498.561999999998</v>
      </c>
      <c r="E92" s="11"/>
      <c r="F92" s="27">
        <v>35.43</v>
      </c>
      <c r="G92" s="31">
        <f>F92*C$9</f>
        <v>744.03</v>
      </c>
    </row>
    <row r="93" spans="1:7" ht="12" customHeight="1" x14ac:dyDescent="0.2">
      <c r="A93" s="21"/>
      <c r="B93" s="18" t="s">
        <v>21</v>
      </c>
      <c r="C93" s="25">
        <v>976.12199999999996</v>
      </c>
      <c r="D93" s="26">
        <f>C93*C$10</f>
        <v>5856.732</v>
      </c>
      <c r="E93" s="11"/>
      <c r="F93" s="27">
        <v>35.43</v>
      </c>
      <c r="G93" s="31">
        <f>F93*C$10</f>
        <v>212.57999999999998</v>
      </c>
    </row>
    <row r="94" spans="1:7" ht="12" customHeight="1" x14ac:dyDescent="0.2">
      <c r="A94" s="21"/>
      <c r="B94" s="18" t="s">
        <v>19</v>
      </c>
      <c r="C94" s="25">
        <v>976.12199999999996</v>
      </c>
      <c r="D94" s="26">
        <f>C94*C$11</f>
        <v>25379.171999999999</v>
      </c>
      <c r="E94" s="11"/>
      <c r="F94" s="27">
        <v>35.43</v>
      </c>
      <c r="G94" s="31">
        <f>F94*C$11</f>
        <v>921.18</v>
      </c>
    </row>
    <row r="95" spans="1:7" ht="12" customHeight="1" x14ac:dyDescent="0.2">
      <c r="A95" s="21"/>
      <c r="B95" s="18" t="s">
        <v>22</v>
      </c>
      <c r="C95" s="25">
        <v>976.12199999999996</v>
      </c>
      <c r="D95" s="26">
        <f>C95*C$12</f>
        <v>4880.6099999999997</v>
      </c>
      <c r="E95" s="11"/>
      <c r="F95" s="27">
        <v>35.43</v>
      </c>
      <c r="G95" s="31">
        <f>F95*C$12</f>
        <v>177.15</v>
      </c>
    </row>
    <row r="96" spans="1:7" ht="12" customHeight="1" x14ac:dyDescent="0.2">
      <c r="A96" s="21"/>
      <c r="B96" s="18" t="s">
        <v>0</v>
      </c>
      <c r="C96" s="25">
        <v>714.50400000000002</v>
      </c>
      <c r="D96" s="26">
        <f>C96*C$13</f>
        <v>38583.216</v>
      </c>
      <c r="E96" s="11"/>
      <c r="F96" s="27">
        <v>25.83</v>
      </c>
      <c r="G96" s="31">
        <f>F96*C$13</f>
        <v>1394.82</v>
      </c>
    </row>
    <row r="97" spans="1:9" ht="12" customHeight="1" x14ac:dyDescent="0.2">
      <c r="A97" s="21"/>
      <c r="B97" s="18" t="s">
        <v>1</v>
      </c>
      <c r="C97" s="25">
        <v>673.97699999999998</v>
      </c>
      <c r="D97" s="26">
        <f>C97*C$14</f>
        <v>40438.619999999995</v>
      </c>
      <c r="E97" s="11"/>
      <c r="F97" s="27">
        <v>24.37</v>
      </c>
      <c r="G97" s="31">
        <f>F97*C$14</f>
        <v>1462.2</v>
      </c>
    </row>
    <row r="98" spans="1:9" ht="12" customHeight="1" x14ac:dyDescent="0.2">
      <c r="A98" s="21"/>
      <c r="B98" s="19" t="s">
        <v>9</v>
      </c>
      <c r="C98" s="28"/>
      <c r="D98" s="29">
        <f>SUM(D87:D97)</f>
        <v>326439.79199999996</v>
      </c>
      <c r="E98" s="11"/>
      <c r="F98" s="30"/>
      <c r="G98" s="32">
        <f>SUM(G87:G97)</f>
        <v>11857.159999999998</v>
      </c>
    </row>
    <row r="99" spans="1:9" ht="12.75" customHeight="1" x14ac:dyDescent="0.2">
      <c r="A99" s="23" t="s">
        <v>6</v>
      </c>
      <c r="B99" s="79" t="s">
        <v>283</v>
      </c>
      <c r="C99" s="80"/>
      <c r="D99" s="80"/>
      <c r="E99" s="80"/>
      <c r="F99" s="80"/>
      <c r="G99" s="80"/>
    </row>
    <row r="100" spans="1:9" ht="12" customHeight="1" x14ac:dyDescent="0.2">
      <c r="A100" s="22" t="s">
        <v>7</v>
      </c>
      <c r="B100" s="79"/>
      <c r="C100" s="80"/>
      <c r="D100" s="80"/>
      <c r="E100" s="80"/>
      <c r="F100" s="80"/>
      <c r="G100" s="80"/>
    </row>
    <row r="101" spans="1:9" ht="12" customHeight="1" x14ac:dyDescent="0.2">
      <c r="A101" s="22" t="s">
        <v>15</v>
      </c>
      <c r="B101" s="13" t="s">
        <v>272</v>
      </c>
      <c r="C101" s="13"/>
      <c r="D101" s="13"/>
      <c r="E101" s="13"/>
      <c r="F101" s="13"/>
      <c r="G101" s="13"/>
      <c r="I101" s="12"/>
    </row>
    <row r="102" spans="1:9" ht="27" customHeight="1" x14ac:dyDescent="0.2">
      <c r="A102" s="40" t="s">
        <v>116</v>
      </c>
      <c r="B102" s="81" t="s">
        <v>117</v>
      </c>
      <c r="C102" s="82"/>
      <c r="D102" s="82"/>
      <c r="E102" s="82"/>
      <c r="F102" s="82"/>
      <c r="G102" s="82"/>
      <c r="I102" s="2" t="s">
        <v>10</v>
      </c>
    </row>
    <row r="103" spans="1:9" ht="27" customHeight="1" x14ac:dyDescent="0.2">
      <c r="A103" s="24" t="s">
        <v>3</v>
      </c>
      <c r="B103" s="79" t="s">
        <v>57</v>
      </c>
      <c r="C103" s="80"/>
      <c r="D103" s="80"/>
      <c r="E103" s="80"/>
      <c r="F103" s="80"/>
      <c r="G103" s="80"/>
    </row>
    <row r="104" spans="1:9" ht="12" customHeight="1" x14ac:dyDescent="0.2">
      <c r="A104" s="14"/>
    </row>
    <row r="105" spans="1:9" ht="12" customHeight="1" x14ac:dyDescent="0.25">
      <c r="A105" s="20" t="s">
        <v>2</v>
      </c>
      <c r="B105" s="7">
        <v>330</v>
      </c>
      <c r="C105" s="8"/>
      <c r="D105" s="8"/>
      <c r="E105" s="8"/>
      <c r="F105" s="38"/>
      <c r="G105" s="38"/>
    </row>
    <row r="106" spans="1:9" ht="12" customHeight="1" x14ac:dyDescent="0.2">
      <c r="A106" s="21" t="s">
        <v>10</v>
      </c>
      <c r="B106" s="9" t="s">
        <v>54</v>
      </c>
      <c r="C106" s="9"/>
      <c r="D106" s="9"/>
      <c r="E106" s="9"/>
      <c r="F106" s="9"/>
      <c r="G106" s="9"/>
    </row>
    <row r="107" spans="1:9" ht="12" customHeight="1" x14ac:dyDescent="0.2">
      <c r="A107" s="21"/>
      <c r="B107" s="9"/>
      <c r="C107" s="83" t="s">
        <v>11</v>
      </c>
      <c r="D107" s="84"/>
      <c r="E107" s="9"/>
      <c r="F107" s="83" t="s">
        <v>12</v>
      </c>
      <c r="G107" s="84"/>
    </row>
    <row r="108" spans="1:9" ht="12" customHeight="1" x14ac:dyDescent="0.2">
      <c r="A108" s="21"/>
      <c r="B108" s="9"/>
      <c r="C108" s="10" t="s">
        <v>4</v>
      </c>
      <c r="D108" s="10" t="s">
        <v>5</v>
      </c>
      <c r="E108" s="9"/>
      <c r="F108" s="10" t="s">
        <v>13</v>
      </c>
      <c r="G108" s="10" t="s">
        <v>14</v>
      </c>
    </row>
    <row r="109" spans="1:9" ht="12" customHeight="1" x14ac:dyDescent="0.2">
      <c r="A109" s="21"/>
      <c r="B109" s="18" t="s">
        <v>95</v>
      </c>
      <c r="C109" s="25">
        <v>713.80899999999997</v>
      </c>
      <c r="D109" s="26">
        <f>C109*C$4</f>
        <v>27838.550999999999</v>
      </c>
      <c r="E109" s="11"/>
      <c r="F109" s="27">
        <v>37.97</v>
      </c>
      <c r="G109" s="31">
        <f>F109*C$4</f>
        <v>1480.83</v>
      </c>
    </row>
    <row r="110" spans="1:9" ht="12" customHeight="1" x14ac:dyDescent="0.2">
      <c r="A110" s="21"/>
      <c r="B110" s="18" t="s">
        <v>92</v>
      </c>
      <c r="C110" s="25">
        <v>713.80899999999997</v>
      </c>
      <c r="D110" s="26">
        <f>C110*C$5</f>
        <v>27838.550999999999</v>
      </c>
      <c r="E110" s="11"/>
      <c r="F110" s="27">
        <v>37.97</v>
      </c>
      <c r="G110" s="31">
        <f>F110*C$5</f>
        <v>1480.83</v>
      </c>
    </row>
    <row r="111" spans="1:9" ht="12" customHeight="1" x14ac:dyDescent="0.2">
      <c r="A111" s="21"/>
      <c r="B111" s="18" t="s">
        <v>93</v>
      </c>
      <c r="C111" s="25">
        <v>713.80899999999997</v>
      </c>
      <c r="D111" s="26">
        <f>C111*C$6</f>
        <v>27838.550999999999</v>
      </c>
      <c r="E111" s="11"/>
      <c r="F111" s="27">
        <v>37.97</v>
      </c>
      <c r="G111" s="31">
        <f>F111*C$6</f>
        <v>1480.83</v>
      </c>
    </row>
    <row r="112" spans="1:9" ht="12" customHeight="1" x14ac:dyDescent="0.2">
      <c r="A112" s="21"/>
      <c r="B112" s="18" t="s">
        <v>94</v>
      </c>
      <c r="C112" s="25">
        <v>713.80899999999997</v>
      </c>
      <c r="D112" s="26">
        <f>C112*C$7</f>
        <v>27838.550999999999</v>
      </c>
      <c r="E112" s="11"/>
      <c r="F112" s="27">
        <v>37.97</v>
      </c>
      <c r="G112" s="31">
        <f>F112*C$7</f>
        <v>1480.83</v>
      </c>
    </row>
    <row r="113" spans="1:9" ht="12" customHeight="1" x14ac:dyDescent="0.2">
      <c r="A113" s="21"/>
      <c r="B113" s="18" t="s">
        <v>20</v>
      </c>
      <c r="C113" s="25">
        <v>713.80899999999997</v>
      </c>
      <c r="D113" s="26">
        <f>C113*C$8</f>
        <v>27124.741999999998</v>
      </c>
      <c r="E113" s="11"/>
      <c r="F113" s="27">
        <v>37.97</v>
      </c>
      <c r="G113" s="31">
        <f>F113*C$8</f>
        <v>1442.86</v>
      </c>
    </row>
    <row r="114" spans="1:9" ht="12" customHeight="1" x14ac:dyDescent="0.2">
      <c r="A114" s="21"/>
      <c r="B114" s="18" t="s">
        <v>18</v>
      </c>
      <c r="C114" s="25">
        <v>637.09799999999996</v>
      </c>
      <c r="D114" s="26">
        <f>C114*C$9</f>
        <v>13379.057999999999</v>
      </c>
      <c r="E114" s="11"/>
      <c r="F114" s="27">
        <v>34.200000000000003</v>
      </c>
      <c r="G114" s="31">
        <f>F114*C$9</f>
        <v>718.2</v>
      </c>
    </row>
    <row r="115" spans="1:9" ht="12" customHeight="1" x14ac:dyDescent="0.2">
      <c r="A115" s="21"/>
      <c r="B115" s="18" t="s">
        <v>21</v>
      </c>
      <c r="C115" s="25">
        <v>637.09799999999996</v>
      </c>
      <c r="D115" s="26">
        <f>C115*C$10</f>
        <v>3822.5879999999997</v>
      </c>
      <c r="E115" s="11"/>
      <c r="F115" s="27">
        <v>34.200000000000003</v>
      </c>
      <c r="G115" s="31">
        <f>F115*C$10</f>
        <v>205.20000000000002</v>
      </c>
    </row>
    <row r="116" spans="1:9" ht="12" customHeight="1" x14ac:dyDescent="0.2">
      <c r="A116" s="21"/>
      <c r="B116" s="18" t="s">
        <v>19</v>
      </c>
      <c r="C116" s="25">
        <v>637.09799999999996</v>
      </c>
      <c r="D116" s="26">
        <f>C116*C$11</f>
        <v>16564.547999999999</v>
      </c>
      <c r="E116" s="11"/>
      <c r="F116" s="27">
        <v>34.200000000000003</v>
      </c>
      <c r="G116" s="31">
        <f>F116*C$11</f>
        <v>889.2</v>
      </c>
    </row>
    <row r="117" spans="1:9" ht="12" customHeight="1" x14ac:dyDescent="0.2">
      <c r="A117" s="21"/>
      <c r="B117" s="18" t="s">
        <v>22</v>
      </c>
      <c r="C117" s="25">
        <v>637.09799999999996</v>
      </c>
      <c r="D117" s="26">
        <f>C117*C$12</f>
        <v>3185.49</v>
      </c>
      <c r="E117" s="11"/>
      <c r="F117" s="27">
        <v>34.200000000000003</v>
      </c>
      <c r="G117" s="31">
        <f>F117*C$12</f>
        <v>171</v>
      </c>
    </row>
    <row r="118" spans="1:9" ht="12" customHeight="1" x14ac:dyDescent="0.2">
      <c r="A118" s="21"/>
      <c r="B118" s="18" t="s">
        <v>0</v>
      </c>
      <c r="C118" s="25">
        <v>462.97399999999999</v>
      </c>
      <c r="D118" s="26">
        <f>C118*C$13</f>
        <v>25000.595999999998</v>
      </c>
      <c r="E118" s="11"/>
      <c r="F118" s="27">
        <v>24.6</v>
      </c>
      <c r="G118" s="31">
        <f>F118*C$13</f>
        <v>1328.4</v>
      </c>
    </row>
    <row r="119" spans="1:9" ht="12" customHeight="1" x14ac:dyDescent="0.2">
      <c r="A119" s="21"/>
      <c r="B119" s="18" t="s">
        <v>1</v>
      </c>
      <c r="C119" s="25">
        <v>437.25400000000002</v>
      </c>
      <c r="D119" s="26">
        <f>C119*C$14</f>
        <v>26235.24</v>
      </c>
      <c r="E119" s="11"/>
      <c r="F119" s="27">
        <v>23.23</v>
      </c>
      <c r="G119" s="31">
        <f>F119*C$14</f>
        <v>1393.8</v>
      </c>
    </row>
    <row r="120" spans="1:9" ht="12" customHeight="1" x14ac:dyDescent="0.2">
      <c r="A120" s="21"/>
      <c r="B120" s="19" t="s">
        <v>9</v>
      </c>
      <c r="C120" s="28"/>
      <c r="D120" s="29">
        <f>SUM(D109:D119)</f>
        <v>226666.46599999996</v>
      </c>
      <c r="E120" s="11"/>
      <c r="F120" s="30"/>
      <c r="G120" s="32">
        <f>SUM(G109:G119)</f>
        <v>12071.98</v>
      </c>
    </row>
    <row r="121" spans="1:9" ht="12.75" customHeight="1" x14ac:dyDescent="0.2">
      <c r="A121" s="23" t="s">
        <v>6</v>
      </c>
      <c r="B121" s="79" t="s">
        <v>283</v>
      </c>
      <c r="C121" s="80"/>
      <c r="D121" s="80"/>
      <c r="E121" s="80"/>
      <c r="F121" s="80"/>
      <c r="G121" s="80"/>
    </row>
    <row r="122" spans="1:9" ht="12" customHeight="1" x14ac:dyDescent="0.2">
      <c r="A122" s="22" t="s">
        <v>7</v>
      </c>
      <c r="B122" s="79" t="s">
        <v>56</v>
      </c>
      <c r="C122" s="80"/>
      <c r="D122" s="80"/>
      <c r="E122" s="80"/>
      <c r="F122" s="80"/>
      <c r="G122" s="80"/>
    </row>
    <row r="123" spans="1:9" ht="27" customHeight="1" x14ac:dyDescent="0.2">
      <c r="A123" s="23" t="s">
        <v>15</v>
      </c>
      <c r="B123" s="78" t="s">
        <v>289</v>
      </c>
      <c r="C123" s="78"/>
      <c r="D123" s="78"/>
      <c r="E123" s="78"/>
      <c r="F123" s="78"/>
      <c r="G123" s="78"/>
      <c r="I123" s="12"/>
    </row>
    <row r="124" spans="1:9" ht="27" customHeight="1" x14ac:dyDescent="0.2">
      <c r="A124" s="40" t="s">
        <v>116</v>
      </c>
      <c r="B124" s="81" t="s">
        <v>117</v>
      </c>
      <c r="C124" s="82"/>
      <c r="D124" s="82"/>
      <c r="E124" s="82"/>
      <c r="F124" s="82"/>
      <c r="G124" s="82"/>
      <c r="I124" s="2" t="s">
        <v>10</v>
      </c>
    </row>
    <row r="125" spans="1:9" ht="27" customHeight="1" x14ac:dyDescent="0.2">
      <c r="A125" s="24" t="s">
        <v>3</v>
      </c>
      <c r="B125" s="79" t="s">
        <v>57</v>
      </c>
      <c r="C125" s="80"/>
      <c r="D125" s="80"/>
      <c r="E125" s="80"/>
      <c r="F125" s="80"/>
      <c r="G125" s="80"/>
    </row>
    <row r="126" spans="1:9" ht="12" customHeight="1" x14ac:dyDescent="0.2">
      <c r="A126" s="14"/>
    </row>
    <row r="127" spans="1:9" ht="12" customHeight="1" x14ac:dyDescent="0.25">
      <c r="A127" s="20" t="s">
        <v>2</v>
      </c>
      <c r="B127" s="7">
        <v>335</v>
      </c>
      <c r="C127" s="8"/>
      <c r="D127" s="8"/>
      <c r="E127" s="8"/>
      <c r="F127" s="38"/>
      <c r="G127" s="38"/>
    </row>
    <row r="128" spans="1:9" ht="12" customHeight="1" x14ac:dyDescent="0.2">
      <c r="A128" s="21" t="s">
        <v>10</v>
      </c>
      <c r="B128" s="9" t="s">
        <v>55</v>
      </c>
      <c r="C128" s="9"/>
      <c r="D128" s="9"/>
      <c r="E128" s="9"/>
      <c r="F128" s="9"/>
      <c r="G128" s="9"/>
    </row>
    <row r="129" spans="1:7" ht="12" customHeight="1" x14ac:dyDescent="0.2">
      <c r="A129" s="21"/>
      <c r="B129" s="9"/>
      <c r="C129" s="49" t="s">
        <v>11</v>
      </c>
      <c r="D129" s="50"/>
      <c r="E129" s="9"/>
      <c r="F129" s="49" t="s">
        <v>12</v>
      </c>
      <c r="G129" s="50"/>
    </row>
    <row r="130" spans="1:7" ht="12" customHeight="1" x14ac:dyDescent="0.2">
      <c r="A130" s="21"/>
      <c r="B130" s="9"/>
      <c r="C130" s="10" t="s">
        <v>4</v>
      </c>
      <c r="D130" s="10" t="s">
        <v>5</v>
      </c>
      <c r="E130" s="9"/>
      <c r="F130" s="10" t="s">
        <v>13</v>
      </c>
      <c r="G130" s="10" t="s">
        <v>14</v>
      </c>
    </row>
    <row r="131" spans="1:7" ht="12" customHeight="1" x14ac:dyDescent="0.2">
      <c r="A131" s="21"/>
      <c r="B131" s="18" t="s">
        <v>95</v>
      </c>
      <c r="C131" s="25">
        <v>93.477000000000004</v>
      </c>
      <c r="D131" s="26">
        <f>C131*C$4</f>
        <v>3645.6030000000001</v>
      </c>
      <c r="E131" s="11"/>
      <c r="F131" s="27">
        <v>2.6</v>
      </c>
      <c r="G131" s="31">
        <f>F131*C$4</f>
        <v>101.4</v>
      </c>
    </row>
    <row r="132" spans="1:7" ht="12" customHeight="1" x14ac:dyDescent="0.2">
      <c r="A132" s="21"/>
      <c r="B132" s="18" t="s">
        <v>92</v>
      </c>
      <c r="C132" s="25">
        <v>93.477000000000004</v>
      </c>
      <c r="D132" s="26">
        <f>C132*C$5</f>
        <v>3645.6030000000001</v>
      </c>
      <c r="E132" s="11"/>
      <c r="F132" s="27">
        <v>2.6</v>
      </c>
      <c r="G132" s="31">
        <f>F132*C$5</f>
        <v>101.4</v>
      </c>
    </row>
    <row r="133" spans="1:7" ht="12" customHeight="1" x14ac:dyDescent="0.2">
      <c r="A133" s="21"/>
      <c r="B133" s="18" t="s">
        <v>93</v>
      </c>
      <c r="C133" s="25">
        <v>93.477000000000004</v>
      </c>
      <c r="D133" s="26">
        <f>C133*C$6</f>
        <v>3645.6030000000001</v>
      </c>
      <c r="E133" s="11"/>
      <c r="F133" s="27">
        <v>2.6</v>
      </c>
      <c r="G133" s="31">
        <f>F133*C$6</f>
        <v>101.4</v>
      </c>
    </row>
    <row r="134" spans="1:7" ht="12" customHeight="1" x14ac:dyDescent="0.2">
      <c r="A134" s="21"/>
      <c r="B134" s="18" t="s">
        <v>94</v>
      </c>
      <c r="C134" s="25">
        <v>93.477000000000004</v>
      </c>
      <c r="D134" s="26">
        <f>C134*C$7</f>
        <v>3645.6030000000001</v>
      </c>
      <c r="E134" s="11"/>
      <c r="F134" s="27">
        <v>2.6</v>
      </c>
      <c r="G134" s="31">
        <f>F134*C$7</f>
        <v>101.4</v>
      </c>
    </row>
    <row r="135" spans="1:7" ht="12" customHeight="1" x14ac:dyDescent="0.2">
      <c r="A135" s="21"/>
      <c r="B135" s="18" t="s">
        <v>20</v>
      </c>
      <c r="C135" s="25">
        <v>93.477000000000004</v>
      </c>
      <c r="D135" s="26">
        <f>C135*C$8</f>
        <v>3552.1260000000002</v>
      </c>
      <c r="E135" s="11"/>
      <c r="F135" s="27">
        <v>2.6</v>
      </c>
      <c r="G135" s="31">
        <f>F135*C$8</f>
        <v>98.8</v>
      </c>
    </row>
    <row r="136" spans="1:7" ht="12" customHeight="1" x14ac:dyDescent="0.2">
      <c r="A136" s="21"/>
      <c r="B136" s="18" t="s">
        <v>18</v>
      </c>
      <c r="C136" s="25">
        <v>93.477000000000004</v>
      </c>
      <c r="D136" s="26">
        <f>C136*C$9</f>
        <v>1963.0170000000001</v>
      </c>
      <c r="E136" s="11"/>
      <c r="F136" s="27">
        <v>2.6</v>
      </c>
      <c r="G136" s="31">
        <f>F136*C$9</f>
        <v>54.6</v>
      </c>
    </row>
    <row r="137" spans="1:7" ht="12" customHeight="1" x14ac:dyDescent="0.2">
      <c r="A137" s="21"/>
      <c r="B137" s="18" t="s">
        <v>21</v>
      </c>
      <c r="C137" s="25">
        <v>93.477000000000004</v>
      </c>
      <c r="D137" s="26">
        <f>C137*C$10</f>
        <v>560.86200000000008</v>
      </c>
      <c r="E137" s="11"/>
      <c r="F137" s="27">
        <v>2.6</v>
      </c>
      <c r="G137" s="31">
        <f>F137*C$10</f>
        <v>15.600000000000001</v>
      </c>
    </row>
    <row r="138" spans="1:7" ht="12" customHeight="1" x14ac:dyDescent="0.2">
      <c r="A138" s="21"/>
      <c r="B138" s="18" t="s">
        <v>19</v>
      </c>
      <c r="C138" s="25">
        <v>93.477000000000004</v>
      </c>
      <c r="D138" s="26">
        <f>C138*C$11</f>
        <v>2430.402</v>
      </c>
      <c r="E138" s="11"/>
      <c r="F138" s="27">
        <v>2.6</v>
      </c>
      <c r="G138" s="31">
        <f>F138*C$11</f>
        <v>67.600000000000009</v>
      </c>
    </row>
    <row r="139" spans="1:7" ht="12" customHeight="1" x14ac:dyDescent="0.2">
      <c r="A139" s="21"/>
      <c r="B139" s="18" t="s">
        <v>22</v>
      </c>
      <c r="C139" s="25">
        <v>93.477000000000004</v>
      </c>
      <c r="D139" s="26">
        <f>C139*C$12</f>
        <v>467.38499999999999</v>
      </c>
      <c r="E139" s="11"/>
      <c r="F139" s="27">
        <v>2.6</v>
      </c>
      <c r="G139" s="31">
        <f>F139*C$12</f>
        <v>13</v>
      </c>
    </row>
    <row r="140" spans="1:7" ht="12" customHeight="1" x14ac:dyDescent="0.2">
      <c r="A140" s="21"/>
      <c r="B140" s="18" t="s">
        <v>0</v>
      </c>
      <c r="C140" s="25">
        <v>0</v>
      </c>
      <c r="D140" s="26">
        <f>C140*C$13</f>
        <v>0</v>
      </c>
      <c r="E140" s="11"/>
      <c r="F140" s="27">
        <v>0</v>
      </c>
      <c r="G140" s="31">
        <f>F140*C$13</f>
        <v>0</v>
      </c>
    </row>
    <row r="141" spans="1:7" ht="12" customHeight="1" x14ac:dyDescent="0.2">
      <c r="A141" s="21"/>
      <c r="B141" s="18" t="s">
        <v>1</v>
      </c>
      <c r="C141" s="25">
        <v>0</v>
      </c>
      <c r="D141" s="26">
        <f>C141*C$14</f>
        <v>0</v>
      </c>
      <c r="E141" s="11"/>
      <c r="F141" s="27">
        <v>0</v>
      </c>
      <c r="G141" s="31">
        <f>F141*C$14</f>
        <v>0</v>
      </c>
    </row>
    <row r="142" spans="1:7" ht="12" customHeight="1" x14ac:dyDescent="0.2">
      <c r="A142" s="21"/>
      <c r="B142" s="19" t="s">
        <v>9</v>
      </c>
      <c r="C142" s="28"/>
      <c r="D142" s="29">
        <f>SUM(D131:D141)</f>
        <v>23556.204000000002</v>
      </c>
      <c r="E142" s="11"/>
      <c r="F142" s="30"/>
      <c r="G142" s="32">
        <f>SUM(G131:G141)</f>
        <v>655.20000000000005</v>
      </c>
    </row>
    <row r="143" spans="1:7" ht="12.75" customHeight="1" x14ac:dyDescent="0.2">
      <c r="A143" s="23" t="s">
        <v>6</v>
      </c>
      <c r="B143" s="79" t="s">
        <v>283</v>
      </c>
      <c r="C143" s="80"/>
      <c r="D143" s="80"/>
      <c r="E143" s="80"/>
      <c r="F143" s="80"/>
      <c r="G143" s="80"/>
    </row>
    <row r="144" spans="1:7" ht="23.25" customHeight="1" x14ac:dyDescent="0.2">
      <c r="A144" s="22" t="s">
        <v>7</v>
      </c>
      <c r="B144" s="79"/>
      <c r="C144" s="80"/>
      <c r="D144" s="80"/>
      <c r="E144" s="80"/>
      <c r="F144" s="80"/>
      <c r="G144" s="80"/>
    </row>
    <row r="145" spans="1:9" ht="12" customHeight="1" x14ac:dyDescent="0.2">
      <c r="A145" s="22" t="s">
        <v>15</v>
      </c>
      <c r="B145" s="13" t="s">
        <v>272</v>
      </c>
      <c r="C145" s="13"/>
      <c r="D145" s="13"/>
      <c r="E145" s="13"/>
      <c r="F145" s="13"/>
      <c r="G145" s="13"/>
      <c r="I145" s="12"/>
    </row>
    <row r="146" spans="1:9" ht="27" customHeight="1" x14ac:dyDescent="0.2">
      <c r="A146" s="40" t="s">
        <v>116</v>
      </c>
      <c r="B146" s="81" t="s">
        <v>117</v>
      </c>
      <c r="C146" s="82"/>
      <c r="D146" s="82"/>
      <c r="E146" s="82"/>
      <c r="F146" s="82"/>
      <c r="G146" s="82"/>
      <c r="I146" s="2" t="s">
        <v>10</v>
      </c>
    </row>
    <row r="147" spans="1:9" ht="27" customHeight="1" x14ac:dyDescent="0.2">
      <c r="A147" s="24" t="s">
        <v>3</v>
      </c>
      <c r="B147" s="79" t="s">
        <v>57</v>
      </c>
      <c r="C147" s="80"/>
      <c r="D147" s="80"/>
      <c r="E147" s="80"/>
      <c r="F147" s="80"/>
      <c r="G147" s="80"/>
    </row>
    <row r="148" spans="1:9" ht="12" customHeight="1" x14ac:dyDescent="0.2">
      <c r="A148" s="15"/>
    </row>
    <row r="149" spans="1:9" ht="12" customHeight="1" x14ac:dyDescent="0.25">
      <c r="A149" s="20" t="s">
        <v>2</v>
      </c>
      <c r="B149" s="7">
        <v>340</v>
      </c>
      <c r="C149" s="8"/>
      <c r="D149" s="8"/>
      <c r="E149" s="8"/>
      <c r="F149" s="38" t="s">
        <v>41</v>
      </c>
      <c r="G149" s="38" t="s">
        <v>42</v>
      </c>
    </row>
    <row r="150" spans="1:9" ht="12" customHeight="1" x14ac:dyDescent="0.2">
      <c r="A150" s="21" t="s">
        <v>10</v>
      </c>
      <c r="B150" s="9" t="s">
        <v>58</v>
      </c>
      <c r="C150" s="9"/>
      <c r="D150" s="9"/>
      <c r="E150" s="9"/>
      <c r="F150" s="9"/>
      <c r="G150" s="9"/>
    </row>
    <row r="151" spans="1:9" ht="12" customHeight="1" x14ac:dyDescent="0.2">
      <c r="A151" s="21"/>
      <c r="B151" s="9" t="s">
        <v>51</v>
      </c>
      <c r="C151" s="83" t="s">
        <v>11</v>
      </c>
      <c r="D151" s="84"/>
      <c r="E151" s="9"/>
      <c r="F151" s="83" t="s">
        <v>12</v>
      </c>
      <c r="G151" s="84"/>
    </row>
    <row r="152" spans="1:9" ht="12" customHeight="1" x14ac:dyDescent="0.2">
      <c r="A152" s="21"/>
      <c r="B152" s="9"/>
      <c r="C152" s="10" t="s">
        <v>4</v>
      </c>
      <c r="D152" s="10" t="s">
        <v>5</v>
      </c>
      <c r="E152" s="9"/>
      <c r="F152" s="10" t="s">
        <v>13</v>
      </c>
      <c r="G152" s="10" t="s">
        <v>14</v>
      </c>
    </row>
    <row r="153" spans="1:9" ht="12" customHeight="1" x14ac:dyDescent="0.2">
      <c r="A153" s="21"/>
      <c r="B153" s="18" t="s">
        <v>95</v>
      </c>
      <c r="C153" s="25">
        <v>1853.5450000000001</v>
      </c>
      <c r="D153" s="26">
        <f>C153*C$4</f>
        <v>72288.255000000005</v>
      </c>
      <c r="E153" s="11"/>
      <c r="F153" s="27">
        <v>74.62</v>
      </c>
      <c r="G153" s="31">
        <f>F153*C$4</f>
        <v>2910.1800000000003</v>
      </c>
    </row>
    <row r="154" spans="1:9" ht="12" customHeight="1" x14ac:dyDescent="0.2">
      <c r="A154" s="21"/>
      <c r="B154" s="18" t="s">
        <v>92</v>
      </c>
      <c r="C154" s="25">
        <v>1853.5450000000001</v>
      </c>
      <c r="D154" s="26">
        <f>C154*C$5</f>
        <v>72288.255000000005</v>
      </c>
      <c r="E154" s="11"/>
      <c r="F154" s="27">
        <v>74.62</v>
      </c>
      <c r="G154" s="31">
        <f>F154*C$5</f>
        <v>2910.1800000000003</v>
      </c>
    </row>
    <row r="155" spans="1:9" ht="12" customHeight="1" x14ac:dyDescent="0.2">
      <c r="A155" s="21"/>
      <c r="B155" s="18" t="s">
        <v>93</v>
      </c>
      <c r="C155" s="25">
        <v>1853.5450000000001</v>
      </c>
      <c r="D155" s="26">
        <f>C155*C$6</f>
        <v>72288.255000000005</v>
      </c>
      <c r="E155" s="11"/>
      <c r="F155" s="27">
        <v>74.62</v>
      </c>
      <c r="G155" s="31">
        <f>F155*C$6</f>
        <v>2910.1800000000003</v>
      </c>
    </row>
    <row r="156" spans="1:9" ht="12" customHeight="1" x14ac:dyDescent="0.2">
      <c r="A156" s="21"/>
      <c r="B156" s="18" t="s">
        <v>94</v>
      </c>
      <c r="C156" s="25">
        <v>1853.5450000000001</v>
      </c>
      <c r="D156" s="26">
        <f>C156*C$7</f>
        <v>72288.255000000005</v>
      </c>
      <c r="E156" s="11"/>
      <c r="F156" s="27">
        <v>74.62</v>
      </c>
      <c r="G156" s="31">
        <f>F156*C$7</f>
        <v>2910.1800000000003</v>
      </c>
    </row>
    <row r="157" spans="1:9" ht="12" customHeight="1" x14ac:dyDescent="0.2">
      <c r="A157" s="21"/>
      <c r="B157" s="18" t="s">
        <v>20</v>
      </c>
      <c r="C157" s="25">
        <v>1853.5450000000001</v>
      </c>
      <c r="D157" s="26">
        <f>C157*C$8</f>
        <v>70434.710000000006</v>
      </c>
      <c r="E157" s="11"/>
      <c r="F157" s="27">
        <v>74.62</v>
      </c>
      <c r="G157" s="31">
        <f>F157*C$8</f>
        <v>2835.5600000000004</v>
      </c>
    </row>
    <row r="158" spans="1:9" ht="12" customHeight="1" x14ac:dyDescent="0.2">
      <c r="A158" s="21"/>
      <c r="B158" s="18" t="s">
        <v>18</v>
      </c>
      <c r="C158" s="25">
        <v>1853.5450000000001</v>
      </c>
      <c r="D158" s="26">
        <f>C158*C$9</f>
        <v>38924.445</v>
      </c>
      <c r="E158" s="11"/>
      <c r="F158" s="27">
        <v>74.62</v>
      </c>
      <c r="G158" s="31">
        <f>F158*C$9</f>
        <v>1567.02</v>
      </c>
    </row>
    <row r="159" spans="1:9" ht="12" customHeight="1" x14ac:dyDescent="0.2">
      <c r="A159" s="21"/>
      <c r="B159" s="18" t="s">
        <v>21</v>
      </c>
      <c r="C159" s="25">
        <v>1853.5450000000001</v>
      </c>
      <c r="D159" s="26">
        <f>C159*C$10</f>
        <v>11121.27</v>
      </c>
      <c r="E159" s="11"/>
      <c r="F159" s="27">
        <v>74.62</v>
      </c>
      <c r="G159" s="31">
        <f>F159*C$10</f>
        <v>447.72</v>
      </c>
    </row>
    <row r="160" spans="1:9" ht="12" customHeight="1" x14ac:dyDescent="0.2">
      <c r="A160" s="21"/>
      <c r="B160" s="18" t="s">
        <v>19</v>
      </c>
      <c r="C160" s="25">
        <v>1853.5450000000001</v>
      </c>
      <c r="D160" s="26">
        <f>C160*C$11</f>
        <v>48192.17</v>
      </c>
      <c r="E160" s="11"/>
      <c r="F160" s="27">
        <v>74.62</v>
      </c>
      <c r="G160" s="31">
        <f>F160*C$11</f>
        <v>1940.1200000000001</v>
      </c>
    </row>
    <row r="161" spans="1:9" ht="12" customHeight="1" x14ac:dyDescent="0.2">
      <c r="A161" s="21"/>
      <c r="B161" s="18" t="s">
        <v>22</v>
      </c>
      <c r="C161" s="25">
        <v>1853.5450000000001</v>
      </c>
      <c r="D161" s="26">
        <f>C161*C$12</f>
        <v>9267.7250000000004</v>
      </c>
      <c r="E161" s="11"/>
      <c r="F161" s="27">
        <v>74.62</v>
      </c>
      <c r="G161" s="31">
        <f>F161*C$12</f>
        <v>373.1</v>
      </c>
    </row>
    <row r="162" spans="1:9" ht="12" customHeight="1" x14ac:dyDescent="0.2">
      <c r="A162" s="21"/>
      <c r="B162" s="18" t="s">
        <v>0</v>
      </c>
      <c r="C162" s="25">
        <v>1165.7719999999999</v>
      </c>
      <c r="D162" s="26">
        <f>C162*C$13</f>
        <v>62951.687999999995</v>
      </c>
      <c r="E162" s="11"/>
      <c r="F162" s="27">
        <v>46.87</v>
      </c>
      <c r="G162" s="31">
        <f>F162*C$13</f>
        <v>2530.98</v>
      </c>
    </row>
    <row r="163" spans="1:9" ht="12" customHeight="1" x14ac:dyDescent="0.2">
      <c r="A163" s="21"/>
      <c r="B163" s="18" t="s">
        <v>1</v>
      </c>
      <c r="C163" s="25">
        <v>1073.7370000000001</v>
      </c>
      <c r="D163" s="26">
        <f>C163*C$14</f>
        <v>64424.22</v>
      </c>
      <c r="E163" s="11"/>
      <c r="F163" s="27">
        <v>43.17</v>
      </c>
      <c r="G163" s="31">
        <f>F163*C$14</f>
        <v>2590.2000000000003</v>
      </c>
    </row>
    <row r="164" spans="1:9" ht="12" customHeight="1" x14ac:dyDescent="0.2">
      <c r="A164" s="21"/>
      <c r="B164" s="19" t="s">
        <v>9</v>
      </c>
      <c r="C164" s="28"/>
      <c r="D164" s="29">
        <f>SUM(D153:D163)</f>
        <v>594469.24800000002</v>
      </c>
      <c r="E164" s="11"/>
      <c r="F164" s="30"/>
      <c r="G164" s="32">
        <f>SUM(G153:G163)</f>
        <v>23925.420000000002</v>
      </c>
    </row>
    <row r="165" spans="1:9" ht="12.75" customHeight="1" x14ac:dyDescent="0.2">
      <c r="A165" s="23" t="s">
        <v>6</v>
      </c>
      <c r="B165" s="79" t="s">
        <v>283</v>
      </c>
      <c r="C165" s="80"/>
      <c r="D165" s="80"/>
      <c r="E165" s="80"/>
      <c r="F165" s="80"/>
      <c r="G165" s="80"/>
    </row>
    <row r="166" spans="1:9" ht="12" customHeight="1" x14ac:dyDescent="0.2">
      <c r="A166" s="22" t="s">
        <v>7</v>
      </c>
      <c r="B166" s="79" t="s">
        <v>40</v>
      </c>
      <c r="C166" s="80"/>
      <c r="D166" s="80"/>
      <c r="E166" s="80"/>
      <c r="F166" s="80"/>
      <c r="G166" s="80"/>
    </row>
    <row r="167" spans="1:9" ht="27" customHeight="1" x14ac:dyDescent="0.2">
      <c r="A167" s="23" t="s">
        <v>15</v>
      </c>
      <c r="B167" s="78" t="s">
        <v>293</v>
      </c>
      <c r="C167" s="78"/>
      <c r="D167" s="78"/>
      <c r="E167" s="78"/>
      <c r="F167" s="78"/>
      <c r="G167" s="78"/>
      <c r="I167" s="12"/>
    </row>
    <row r="168" spans="1:9" ht="27" customHeight="1" x14ac:dyDescent="0.2">
      <c r="A168" s="40" t="s">
        <v>116</v>
      </c>
      <c r="B168" s="81" t="s">
        <v>117</v>
      </c>
      <c r="C168" s="82"/>
      <c r="D168" s="82"/>
      <c r="E168" s="82"/>
      <c r="F168" s="82"/>
      <c r="G168" s="82"/>
      <c r="I168" s="2" t="s">
        <v>10</v>
      </c>
    </row>
    <row r="169" spans="1:9" ht="27" customHeight="1" x14ac:dyDescent="0.2">
      <c r="A169" s="24" t="s">
        <v>3</v>
      </c>
      <c r="B169" s="79" t="s">
        <v>57</v>
      </c>
      <c r="C169" s="80"/>
      <c r="D169" s="80"/>
      <c r="E169" s="80"/>
      <c r="F169" s="80"/>
      <c r="G169" s="80"/>
    </row>
    <row r="170" spans="1:9" ht="12" customHeight="1" x14ac:dyDescent="0.2">
      <c r="A170" s="16"/>
    </row>
    <row r="171" spans="1:9" ht="12" customHeight="1" x14ac:dyDescent="0.25">
      <c r="A171" s="20" t="s">
        <v>2</v>
      </c>
      <c r="B171" s="7">
        <v>345</v>
      </c>
      <c r="C171" s="8"/>
      <c r="D171" s="8"/>
      <c r="E171" s="8"/>
      <c r="F171" s="38" t="s">
        <v>41</v>
      </c>
      <c r="G171" s="38" t="s">
        <v>42</v>
      </c>
    </row>
    <row r="172" spans="1:9" ht="12" customHeight="1" x14ac:dyDescent="0.2">
      <c r="A172" s="21" t="s">
        <v>10</v>
      </c>
      <c r="B172" s="9" t="s">
        <v>39</v>
      </c>
      <c r="C172" s="9"/>
      <c r="D172" s="9"/>
      <c r="E172" s="9"/>
      <c r="F172" s="9"/>
      <c r="G172" s="9"/>
    </row>
    <row r="173" spans="1:9" ht="12" customHeight="1" x14ac:dyDescent="0.2">
      <c r="A173" s="21"/>
      <c r="B173" s="9"/>
      <c r="C173" s="49" t="s">
        <v>11</v>
      </c>
      <c r="D173" s="50"/>
      <c r="E173" s="9"/>
      <c r="F173" s="49" t="s">
        <v>12</v>
      </c>
      <c r="G173" s="50"/>
    </row>
    <row r="174" spans="1:9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9" ht="12" customHeight="1" x14ac:dyDescent="0.2">
      <c r="A175" s="21"/>
      <c r="B175" s="18" t="s">
        <v>95</v>
      </c>
      <c r="C175" s="25">
        <v>1290.5029999999999</v>
      </c>
      <c r="D175" s="26">
        <f>C175*C$4</f>
        <v>50329.616999999998</v>
      </c>
      <c r="E175" s="11"/>
      <c r="F175" s="27">
        <v>34.72</v>
      </c>
      <c r="G175" s="31">
        <f>F175*C$4</f>
        <v>1354.08</v>
      </c>
    </row>
    <row r="176" spans="1:9" ht="12" customHeight="1" x14ac:dyDescent="0.2">
      <c r="A176" s="21"/>
      <c r="B176" s="18" t="s">
        <v>92</v>
      </c>
      <c r="C176" s="25">
        <v>1290.5029999999999</v>
      </c>
      <c r="D176" s="26">
        <f>C176*C$5</f>
        <v>50329.616999999998</v>
      </c>
      <c r="E176" s="11"/>
      <c r="F176" s="27">
        <v>34.72</v>
      </c>
      <c r="G176" s="31">
        <f>F176*C$5</f>
        <v>1354.08</v>
      </c>
    </row>
    <row r="177" spans="1:9" ht="12" customHeight="1" x14ac:dyDescent="0.2">
      <c r="A177" s="21"/>
      <c r="B177" s="18" t="s">
        <v>93</v>
      </c>
      <c r="C177" s="25">
        <v>1290.5029999999999</v>
      </c>
      <c r="D177" s="26">
        <f>C177*C$6</f>
        <v>50329.616999999998</v>
      </c>
      <c r="E177" s="11"/>
      <c r="F177" s="27">
        <v>34.72</v>
      </c>
      <c r="G177" s="31">
        <f>F177*C$6</f>
        <v>1354.08</v>
      </c>
    </row>
    <row r="178" spans="1:9" ht="12" customHeight="1" x14ac:dyDescent="0.2">
      <c r="A178" s="21"/>
      <c r="B178" s="18" t="s">
        <v>94</v>
      </c>
      <c r="C178" s="25">
        <v>1290.5029999999999</v>
      </c>
      <c r="D178" s="26">
        <f>C178*C$7</f>
        <v>50329.616999999998</v>
      </c>
      <c r="E178" s="11"/>
      <c r="F178" s="27">
        <v>34.72</v>
      </c>
      <c r="G178" s="31">
        <f>F178*C$7</f>
        <v>1354.08</v>
      </c>
    </row>
    <row r="179" spans="1:9" ht="12" customHeight="1" x14ac:dyDescent="0.2">
      <c r="A179" s="21"/>
      <c r="B179" s="18" t="s">
        <v>20</v>
      </c>
      <c r="C179" s="25">
        <v>1290.5029999999999</v>
      </c>
      <c r="D179" s="26">
        <f>C179*C$8</f>
        <v>49039.113999999994</v>
      </c>
      <c r="E179" s="11"/>
      <c r="F179" s="27">
        <v>34.72</v>
      </c>
      <c r="G179" s="31">
        <f>F179*C$8</f>
        <v>1319.36</v>
      </c>
    </row>
    <row r="180" spans="1:9" ht="12" customHeight="1" x14ac:dyDescent="0.2">
      <c r="A180" s="21"/>
      <c r="B180" s="18" t="s">
        <v>18</v>
      </c>
      <c r="C180" s="25">
        <v>1290.5029999999999</v>
      </c>
      <c r="D180" s="26">
        <f>C180*C$9</f>
        <v>27100.562999999998</v>
      </c>
      <c r="E180" s="11"/>
      <c r="F180" s="27">
        <v>34.72</v>
      </c>
      <c r="G180" s="31">
        <f>F180*C$9</f>
        <v>729.12</v>
      </c>
    </row>
    <row r="181" spans="1:9" ht="12" customHeight="1" x14ac:dyDescent="0.2">
      <c r="A181" s="21"/>
      <c r="B181" s="18" t="s">
        <v>21</v>
      </c>
      <c r="C181" s="25">
        <v>1290.5029999999999</v>
      </c>
      <c r="D181" s="26">
        <f>C181*C$10</f>
        <v>7743.018</v>
      </c>
      <c r="E181" s="11"/>
      <c r="F181" s="27">
        <v>34.72</v>
      </c>
      <c r="G181" s="31">
        <f>F181*C$10</f>
        <v>208.32</v>
      </c>
    </row>
    <row r="182" spans="1:9" ht="12" customHeight="1" x14ac:dyDescent="0.2">
      <c r="A182" s="21"/>
      <c r="B182" s="18" t="s">
        <v>19</v>
      </c>
      <c r="C182" s="25">
        <v>1290.5029999999999</v>
      </c>
      <c r="D182" s="26">
        <f>C182*C$11</f>
        <v>33553.078000000001</v>
      </c>
      <c r="E182" s="11"/>
      <c r="F182" s="27">
        <v>34.72</v>
      </c>
      <c r="G182" s="31">
        <f>F182*C$11</f>
        <v>902.72</v>
      </c>
    </row>
    <row r="183" spans="1:9" ht="12" customHeight="1" x14ac:dyDescent="0.2">
      <c r="A183" s="21"/>
      <c r="B183" s="18" t="s">
        <v>22</v>
      </c>
      <c r="C183" s="25">
        <v>1290.5029999999999</v>
      </c>
      <c r="D183" s="26">
        <f>C183*C$12</f>
        <v>6452.5149999999994</v>
      </c>
      <c r="E183" s="11"/>
      <c r="F183" s="27">
        <v>34.72</v>
      </c>
      <c r="G183" s="31">
        <f>F183*C$12</f>
        <v>173.6</v>
      </c>
    </row>
    <row r="184" spans="1:9" ht="12" customHeight="1" x14ac:dyDescent="0.2">
      <c r="A184" s="21"/>
      <c r="B184" s="18" t="s">
        <v>0</v>
      </c>
      <c r="C184" s="25">
        <v>0</v>
      </c>
      <c r="D184" s="26">
        <f>C184*C$13</f>
        <v>0</v>
      </c>
      <c r="E184" s="11"/>
      <c r="F184" s="27">
        <v>0</v>
      </c>
      <c r="G184" s="31">
        <f>F184*C$13</f>
        <v>0</v>
      </c>
    </row>
    <row r="185" spans="1:9" ht="12" customHeight="1" x14ac:dyDescent="0.2">
      <c r="A185" s="21"/>
      <c r="B185" s="18" t="s">
        <v>1</v>
      </c>
      <c r="C185" s="25">
        <v>0</v>
      </c>
      <c r="D185" s="26">
        <f>C185*C$14</f>
        <v>0</v>
      </c>
      <c r="E185" s="11"/>
      <c r="F185" s="27">
        <v>0</v>
      </c>
      <c r="G185" s="31">
        <f>F185*C$14</f>
        <v>0</v>
      </c>
    </row>
    <row r="186" spans="1:9" ht="12" customHeight="1" x14ac:dyDescent="0.2">
      <c r="A186" s="21"/>
      <c r="B186" s="19" t="s">
        <v>9</v>
      </c>
      <c r="C186" s="28"/>
      <c r="D186" s="29">
        <f>SUM(D175:D185)</f>
        <v>325206.75599999999</v>
      </c>
      <c r="E186" s="11"/>
      <c r="F186" s="30"/>
      <c r="G186" s="32">
        <f>SUM(G175:G185)</f>
        <v>8749.4399999999987</v>
      </c>
    </row>
    <row r="187" spans="1:9" ht="12.75" customHeight="1" x14ac:dyDescent="0.2">
      <c r="A187" s="23" t="s">
        <v>6</v>
      </c>
      <c r="B187" s="79" t="s">
        <v>283</v>
      </c>
      <c r="C187" s="80"/>
      <c r="D187" s="80"/>
      <c r="E187" s="80"/>
      <c r="F187" s="80"/>
      <c r="G187" s="80"/>
    </row>
    <row r="188" spans="1:9" ht="23.25" customHeight="1" x14ac:dyDescent="0.2">
      <c r="A188" s="22" t="s">
        <v>7</v>
      </c>
      <c r="B188" s="79" t="s">
        <v>40</v>
      </c>
      <c r="C188" s="80"/>
      <c r="D188" s="80"/>
      <c r="E188" s="80"/>
      <c r="F188" s="80"/>
      <c r="G188" s="80"/>
    </row>
    <row r="189" spans="1:9" ht="12" customHeight="1" x14ac:dyDescent="0.2">
      <c r="A189" s="22" t="s">
        <v>15</v>
      </c>
      <c r="B189" s="13"/>
      <c r="C189" s="13"/>
      <c r="D189" s="13"/>
      <c r="E189" s="13"/>
      <c r="F189" s="13"/>
      <c r="G189" s="13"/>
      <c r="I189" s="12"/>
    </row>
    <row r="190" spans="1:9" ht="12" customHeight="1" x14ac:dyDescent="0.2">
      <c r="A190" s="23" t="s">
        <v>17</v>
      </c>
      <c r="B190" s="79" t="s">
        <v>43</v>
      </c>
      <c r="C190" s="80"/>
      <c r="D190" s="80"/>
      <c r="E190" s="80"/>
      <c r="F190" s="80"/>
      <c r="G190" s="80"/>
      <c r="I190" s="2" t="s">
        <v>10</v>
      </c>
    </row>
    <row r="191" spans="1:9" ht="27" customHeight="1" x14ac:dyDescent="0.2">
      <c r="A191" s="24" t="s">
        <v>3</v>
      </c>
      <c r="B191" s="79"/>
      <c r="C191" s="80"/>
      <c r="D191" s="80"/>
      <c r="E191" s="80"/>
      <c r="F191" s="80"/>
      <c r="G191" s="80"/>
    </row>
    <row r="192" spans="1:9" ht="12" customHeight="1" x14ac:dyDescent="0.2">
      <c r="A192" s="16"/>
    </row>
    <row r="193" spans="1:7" ht="12" customHeight="1" x14ac:dyDescent="0.25">
      <c r="A193" s="20" t="s">
        <v>2</v>
      </c>
      <c r="B193" s="7">
        <v>360</v>
      </c>
      <c r="C193" s="8"/>
      <c r="D193" s="8"/>
      <c r="E193" s="8"/>
      <c r="F193" s="38" t="s">
        <v>41</v>
      </c>
      <c r="G193" s="38" t="s">
        <v>60</v>
      </c>
    </row>
    <row r="194" spans="1:7" ht="12" customHeight="1" x14ac:dyDescent="0.2">
      <c r="A194" s="21" t="s">
        <v>10</v>
      </c>
      <c r="B194" s="9" t="s">
        <v>59</v>
      </c>
      <c r="C194" s="9"/>
      <c r="D194" s="9"/>
      <c r="E194" s="9"/>
      <c r="F194" s="9"/>
      <c r="G194" s="9"/>
    </row>
    <row r="195" spans="1:7" ht="12" customHeight="1" x14ac:dyDescent="0.2">
      <c r="A195" s="21"/>
      <c r="B195" s="9" t="s">
        <v>51</v>
      </c>
      <c r="C195" s="83" t="s">
        <v>11</v>
      </c>
      <c r="D195" s="84"/>
      <c r="E195" s="9"/>
      <c r="F195" s="83" t="s">
        <v>12</v>
      </c>
      <c r="G195" s="84"/>
    </row>
    <row r="196" spans="1:7" ht="12" customHeight="1" x14ac:dyDescent="0.2">
      <c r="A196" s="21"/>
      <c r="B196" s="9"/>
      <c r="C196" s="10" t="s">
        <v>4</v>
      </c>
      <c r="D196" s="10" t="s">
        <v>5</v>
      </c>
      <c r="E196" s="9"/>
      <c r="F196" s="10" t="s">
        <v>13</v>
      </c>
      <c r="G196" s="10" t="s">
        <v>14</v>
      </c>
    </row>
    <row r="197" spans="1:7" ht="12" customHeight="1" x14ac:dyDescent="0.2">
      <c r="A197" s="21"/>
      <c r="B197" s="18" t="s">
        <v>95</v>
      </c>
      <c r="C197" s="25">
        <v>3342.4569999999999</v>
      </c>
      <c r="D197" s="26">
        <f>C197*C$4</f>
        <v>130355.82299999999</v>
      </c>
      <c r="E197" s="11"/>
      <c r="F197" s="27">
        <v>141.33000000000001</v>
      </c>
      <c r="G197" s="31">
        <f>F197*C$4</f>
        <v>5511.8700000000008</v>
      </c>
    </row>
    <row r="198" spans="1:7" ht="12" customHeight="1" x14ac:dyDescent="0.2">
      <c r="A198" s="21"/>
      <c r="B198" s="18" t="s">
        <v>92</v>
      </c>
      <c r="C198" s="25">
        <v>3342.4569999999999</v>
      </c>
      <c r="D198" s="26">
        <f>C198*C$5</f>
        <v>130355.82299999999</v>
      </c>
      <c r="E198" s="11"/>
      <c r="F198" s="27">
        <v>141.33000000000001</v>
      </c>
      <c r="G198" s="31">
        <f>F198*C$5</f>
        <v>5511.8700000000008</v>
      </c>
    </row>
    <row r="199" spans="1:7" ht="12" customHeight="1" x14ac:dyDescent="0.2">
      <c r="A199" s="21"/>
      <c r="B199" s="18" t="s">
        <v>93</v>
      </c>
      <c r="C199" s="25">
        <v>3342.4569999999999</v>
      </c>
      <c r="D199" s="26">
        <f>C199*C$6</f>
        <v>130355.82299999999</v>
      </c>
      <c r="E199" s="11"/>
      <c r="F199" s="27">
        <v>141.33000000000001</v>
      </c>
      <c r="G199" s="31">
        <f>F199*C$6</f>
        <v>5511.8700000000008</v>
      </c>
    </row>
    <row r="200" spans="1:7" ht="12" customHeight="1" x14ac:dyDescent="0.2">
      <c r="A200" s="21"/>
      <c r="B200" s="18" t="s">
        <v>94</v>
      </c>
      <c r="C200" s="25">
        <v>3342.4569999999999</v>
      </c>
      <c r="D200" s="26">
        <f>C200*C$7</f>
        <v>130355.82299999999</v>
      </c>
      <c r="E200" s="11"/>
      <c r="F200" s="27">
        <v>141.33000000000001</v>
      </c>
      <c r="G200" s="31">
        <f>F200*C$7</f>
        <v>5511.8700000000008</v>
      </c>
    </row>
    <row r="201" spans="1:7" ht="12" customHeight="1" x14ac:dyDescent="0.2">
      <c r="A201" s="21"/>
      <c r="B201" s="18" t="s">
        <v>20</v>
      </c>
      <c r="C201" s="25">
        <v>3342.4569999999999</v>
      </c>
      <c r="D201" s="26">
        <f>C201*C$8</f>
        <v>127013.36599999999</v>
      </c>
      <c r="E201" s="11"/>
      <c r="F201" s="27">
        <v>141.33000000000001</v>
      </c>
      <c r="G201" s="31">
        <f>F201*C$8</f>
        <v>5370.5400000000009</v>
      </c>
    </row>
    <row r="202" spans="1:7" ht="12" customHeight="1" x14ac:dyDescent="0.2">
      <c r="A202" s="21"/>
      <c r="B202" s="18" t="s">
        <v>18</v>
      </c>
      <c r="C202" s="25">
        <v>3342.4569999999999</v>
      </c>
      <c r="D202" s="26">
        <f>C202*C$9</f>
        <v>70191.596999999994</v>
      </c>
      <c r="E202" s="11"/>
      <c r="F202" s="27">
        <v>141.33000000000001</v>
      </c>
      <c r="G202" s="31">
        <f>F202*C$9</f>
        <v>2967.9300000000003</v>
      </c>
    </row>
    <row r="203" spans="1:7" ht="12" customHeight="1" x14ac:dyDescent="0.2">
      <c r="A203" s="21"/>
      <c r="B203" s="18" t="s">
        <v>21</v>
      </c>
      <c r="C203" s="25">
        <v>3342.4569999999999</v>
      </c>
      <c r="D203" s="26">
        <f>C203*C$10</f>
        <v>20054.741999999998</v>
      </c>
      <c r="E203" s="11"/>
      <c r="F203" s="27">
        <v>141.33000000000001</v>
      </c>
      <c r="G203" s="31">
        <f>F203*C$10</f>
        <v>847.98</v>
      </c>
    </row>
    <row r="204" spans="1:7" ht="12" customHeight="1" x14ac:dyDescent="0.2">
      <c r="A204" s="21"/>
      <c r="B204" s="18" t="s">
        <v>19</v>
      </c>
      <c r="C204" s="25">
        <v>3342.4569999999999</v>
      </c>
      <c r="D204" s="26">
        <f>C204*C$11</f>
        <v>86903.881999999998</v>
      </c>
      <c r="E204" s="11"/>
      <c r="F204" s="27">
        <v>141.33000000000001</v>
      </c>
      <c r="G204" s="31">
        <f>F204*C$11</f>
        <v>3674.5800000000004</v>
      </c>
    </row>
    <row r="205" spans="1:7" ht="12" customHeight="1" x14ac:dyDescent="0.2">
      <c r="A205" s="21"/>
      <c r="B205" s="18" t="s">
        <v>22</v>
      </c>
      <c r="C205" s="25">
        <v>3342.4569999999999</v>
      </c>
      <c r="D205" s="26">
        <f>C205*C$12</f>
        <v>16712.285</v>
      </c>
      <c r="E205" s="11"/>
      <c r="F205" s="27">
        <v>141.33000000000001</v>
      </c>
      <c r="G205" s="31">
        <f>F205*C$12</f>
        <v>706.65000000000009</v>
      </c>
    </row>
    <row r="206" spans="1:7" ht="12" customHeight="1" x14ac:dyDescent="0.2">
      <c r="A206" s="21"/>
      <c r="B206" s="18" t="s">
        <v>0</v>
      </c>
      <c r="C206" s="25">
        <v>1733.0350000000001</v>
      </c>
      <c r="D206" s="26">
        <f>C206*C$13</f>
        <v>93583.89</v>
      </c>
      <c r="E206" s="11"/>
      <c r="F206" s="27">
        <v>71.02</v>
      </c>
      <c r="G206" s="31">
        <f>F206*C$13</f>
        <v>3835.08</v>
      </c>
    </row>
    <row r="207" spans="1:7" ht="12" customHeight="1" x14ac:dyDescent="0.2">
      <c r="A207" s="21"/>
      <c r="B207" s="18" t="s">
        <v>1</v>
      </c>
      <c r="C207" s="25">
        <v>1365.556</v>
      </c>
      <c r="D207" s="26">
        <f>C207*C$14</f>
        <v>81933.36</v>
      </c>
      <c r="E207" s="11"/>
      <c r="F207" s="27">
        <v>55.63</v>
      </c>
      <c r="G207" s="31">
        <f>F207*C$14</f>
        <v>3337.8</v>
      </c>
    </row>
    <row r="208" spans="1:7" ht="12" customHeight="1" x14ac:dyDescent="0.2">
      <c r="A208" s="21"/>
      <c r="B208" s="19" t="s">
        <v>9</v>
      </c>
      <c r="C208" s="28"/>
      <c r="D208" s="29">
        <f>SUM(D197:D207)</f>
        <v>1017816.4139999999</v>
      </c>
      <c r="E208" s="11"/>
      <c r="F208" s="30"/>
      <c r="G208" s="32">
        <f>SUM(G197:G207)</f>
        <v>42788.040000000008</v>
      </c>
    </row>
    <row r="209" spans="1:7" ht="12.75" customHeight="1" x14ac:dyDescent="0.2">
      <c r="A209" s="23" t="s">
        <v>6</v>
      </c>
      <c r="B209" s="79" t="s">
        <v>283</v>
      </c>
      <c r="C209" s="80"/>
      <c r="D209" s="80"/>
      <c r="E209" s="80"/>
      <c r="F209" s="80"/>
      <c r="G209" s="80"/>
    </row>
    <row r="210" spans="1:7" ht="12" customHeight="1" x14ac:dyDescent="0.2">
      <c r="A210" s="22" t="s">
        <v>7</v>
      </c>
      <c r="B210" s="79" t="s">
        <v>291</v>
      </c>
      <c r="C210" s="80"/>
      <c r="D210" s="80"/>
      <c r="E210" s="80"/>
      <c r="F210" s="80"/>
      <c r="G210" s="80"/>
    </row>
    <row r="211" spans="1:7" ht="12" customHeight="1" x14ac:dyDescent="0.2">
      <c r="A211" s="22" t="s">
        <v>15</v>
      </c>
      <c r="B211" s="13"/>
      <c r="C211" s="13"/>
      <c r="D211" s="13"/>
      <c r="E211" s="13"/>
      <c r="F211" s="13"/>
      <c r="G211" s="13"/>
    </row>
    <row r="212" spans="1:7" ht="12" customHeight="1" x14ac:dyDescent="0.2">
      <c r="A212" s="23" t="s">
        <v>17</v>
      </c>
      <c r="B212" s="13"/>
      <c r="C212" s="13"/>
      <c r="D212" s="13"/>
      <c r="E212" s="13"/>
      <c r="F212" s="13"/>
      <c r="G212" s="13"/>
    </row>
    <row r="213" spans="1:7" ht="27" customHeight="1" x14ac:dyDescent="0.2">
      <c r="A213" s="24" t="s">
        <v>3</v>
      </c>
      <c r="B213" s="79" t="s">
        <v>61</v>
      </c>
      <c r="C213" s="80"/>
      <c r="D213" s="80"/>
      <c r="E213" s="80"/>
      <c r="F213" s="80"/>
      <c r="G213" s="80"/>
    </row>
    <row r="214" spans="1:7" ht="12" customHeight="1" x14ac:dyDescent="0.2">
      <c r="A214" s="16"/>
    </row>
    <row r="215" spans="1:7" ht="12" customHeight="1" x14ac:dyDescent="0.25">
      <c r="A215" s="20" t="s">
        <v>2</v>
      </c>
      <c r="B215" s="7">
        <v>365</v>
      </c>
      <c r="C215" s="8"/>
      <c r="D215" s="8"/>
      <c r="E215" s="8"/>
      <c r="F215" s="38"/>
      <c r="G215" s="38"/>
    </row>
    <row r="216" spans="1:7" ht="12" customHeight="1" x14ac:dyDescent="0.2">
      <c r="A216" s="21" t="s">
        <v>10</v>
      </c>
      <c r="B216" s="9" t="s">
        <v>66</v>
      </c>
      <c r="C216" s="9"/>
      <c r="D216" s="9"/>
      <c r="E216" s="9"/>
      <c r="F216" s="9"/>
      <c r="G216" s="9"/>
    </row>
    <row r="217" spans="1:7" ht="12" customHeight="1" x14ac:dyDescent="0.2">
      <c r="A217" s="21"/>
      <c r="B217" s="9"/>
      <c r="C217" s="83" t="s">
        <v>11</v>
      </c>
      <c r="D217" s="84"/>
      <c r="E217" s="9"/>
      <c r="F217" s="83" t="s">
        <v>12</v>
      </c>
      <c r="G217" s="84"/>
    </row>
    <row r="218" spans="1:7" ht="12" customHeight="1" x14ac:dyDescent="0.2">
      <c r="A218" s="21"/>
      <c r="B218" s="9"/>
      <c r="C218" s="10" t="s">
        <v>4</v>
      </c>
      <c r="D218" s="10" t="s">
        <v>5</v>
      </c>
      <c r="E218" s="9"/>
      <c r="F218" s="10" t="s">
        <v>13</v>
      </c>
      <c r="G218" s="10" t="s">
        <v>14</v>
      </c>
    </row>
    <row r="219" spans="1:7" ht="12" customHeight="1" x14ac:dyDescent="0.2">
      <c r="A219" s="21"/>
      <c r="B219" s="18" t="s">
        <v>95</v>
      </c>
      <c r="C219" s="25">
        <v>1173.027</v>
      </c>
      <c r="D219" s="26">
        <f>C219*C$4</f>
        <v>45748.053</v>
      </c>
      <c r="E219" s="11"/>
      <c r="F219" s="27">
        <v>35.03</v>
      </c>
      <c r="G219" s="31">
        <f>F219*C$4</f>
        <v>1366.17</v>
      </c>
    </row>
    <row r="220" spans="1:7" ht="12" customHeight="1" x14ac:dyDescent="0.2">
      <c r="A220" s="21"/>
      <c r="B220" s="18" t="s">
        <v>92</v>
      </c>
      <c r="C220" s="25">
        <v>1173.027</v>
      </c>
      <c r="D220" s="26">
        <f>C220*C$5</f>
        <v>45748.053</v>
      </c>
      <c r="E220" s="11"/>
      <c r="F220" s="27">
        <v>35.03</v>
      </c>
      <c r="G220" s="31">
        <f>F220*C$5</f>
        <v>1366.17</v>
      </c>
    </row>
    <row r="221" spans="1:7" ht="12" customHeight="1" x14ac:dyDescent="0.2">
      <c r="A221" s="21"/>
      <c r="B221" s="18" t="s">
        <v>93</v>
      </c>
      <c r="C221" s="25">
        <v>1173.027</v>
      </c>
      <c r="D221" s="26">
        <f>C221*C$6</f>
        <v>45748.053</v>
      </c>
      <c r="E221" s="11"/>
      <c r="F221" s="27">
        <v>35.03</v>
      </c>
      <c r="G221" s="31">
        <f>F221*C$6</f>
        <v>1366.17</v>
      </c>
    </row>
    <row r="222" spans="1:7" ht="12" customHeight="1" x14ac:dyDescent="0.2">
      <c r="A222" s="21"/>
      <c r="B222" s="18" t="s">
        <v>94</v>
      </c>
      <c r="C222" s="25">
        <v>1173.027</v>
      </c>
      <c r="D222" s="26">
        <f>C222*C$7</f>
        <v>45748.053</v>
      </c>
      <c r="E222" s="11"/>
      <c r="F222" s="27">
        <v>35.03</v>
      </c>
      <c r="G222" s="31">
        <f>F222*C$7</f>
        <v>1366.17</v>
      </c>
    </row>
    <row r="223" spans="1:7" ht="12" customHeight="1" x14ac:dyDescent="0.2">
      <c r="A223" s="21"/>
      <c r="B223" s="18" t="s">
        <v>20</v>
      </c>
      <c r="C223" s="25">
        <v>1173.027</v>
      </c>
      <c r="D223" s="26">
        <f>C223*C$8</f>
        <v>44575.025999999998</v>
      </c>
      <c r="E223" s="11"/>
      <c r="F223" s="27">
        <v>35.03</v>
      </c>
      <c r="G223" s="31">
        <f>F223*C$8</f>
        <v>1331.14</v>
      </c>
    </row>
    <row r="224" spans="1:7" ht="12" customHeight="1" x14ac:dyDescent="0.2">
      <c r="A224" s="21"/>
      <c r="B224" s="18" t="s">
        <v>18</v>
      </c>
      <c r="C224" s="25">
        <v>1173.027</v>
      </c>
      <c r="D224" s="26">
        <f>C224*C$9</f>
        <v>24633.567000000003</v>
      </c>
      <c r="E224" s="11"/>
      <c r="F224" s="27">
        <v>35.03</v>
      </c>
      <c r="G224" s="31">
        <f>F224*C$9</f>
        <v>735.63</v>
      </c>
    </row>
    <row r="225" spans="1:7" ht="12" customHeight="1" x14ac:dyDescent="0.2">
      <c r="A225" s="21"/>
      <c r="B225" s="18" t="s">
        <v>21</v>
      </c>
      <c r="C225" s="25">
        <v>1173.027</v>
      </c>
      <c r="D225" s="26">
        <f>C225*C$10</f>
        <v>7038.1620000000003</v>
      </c>
      <c r="E225" s="11"/>
      <c r="F225" s="27">
        <v>35.03</v>
      </c>
      <c r="G225" s="31">
        <f>F225*C$10</f>
        <v>210.18</v>
      </c>
    </row>
    <row r="226" spans="1:7" ht="12" customHeight="1" x14ac:dyDescent="0.2">
      <c r="A226" s="21"/>
      <c r="B226" s="18" t="s">
        <v>19</v>
      </c>
      <c r="C226" s="25">
        <v>1173.027</v>
      </c>
      <c r="D226" s="26">
        <f>C226*C$11</f>
        <v>30498.702000000001</v>
      </c>
      <c r="E226" s="11"/>
      <c r="F226" s="27">
        <v>35.03</v>
      </c>
      <c r="G226" s="31">
        <f>F226*C$11</f>
        <v>910.78</v>
      </c>
    </row>
    <row r="227" spans="1:7" ht="12" customHeight="1" x14ac:dyDescent="0.2">
      <c r="A227" s="21"/>
      <c r="B227" s="18" t="s">
        <v>22</v>
      </c>
      <c r="C227" s="25">
        <v>1173.027</v>
      </c>
      <c r="D227" s="26">
        <f>C227*C$12</f>
        <v>5865.1350000000002</v>
      </c>
      <c r="E227" s="11"/>
      <c r="F227" s="27">
        <v>35.03</v>
      </c>
      <c r="G227" s="31">
        <f>F227*C$12</f>
        <v>175.15</v>
      </c>
    </row>
    <row r="228" spans="1:7" ht="12" customHeight="1" x14ac:dyDescent="0.2">
      <c r="A228" s="21"/>
      <c r="B228" s="18" t="s">
        <v>0</v>
      </c>
      <c r="C228" s="25">
        <v>1187.845</v>
      </c>
      <c r="D228" s="26">
        <f>C228*C$13</f>
        <v>64143.630000000005</v>
      </c>
      <c r="E228" s="11"/>
      <c r="F228" s="27">
        <v>35.630000000000003</v>
      </c>
      <c r="G228" s="31">
        <f>F228*C$13</f>
        <v>1924.0200000000002</v>
      </c>
    </row>
    <row r="229" spans="1:7" ht="12" customHeight="1" x14ac:dyDescent="0.2">
      <c r="A229" s="21"/>
      <c r="B229" s="18" t="s">
        <v>1</v>
      </c>
      <c r="C229" s="25">
        <v>803.404</v>
      </c>
      <c r="D229" s="26">
        <f>C229*C$14</f>
        <v>48204.24</v>
      </c>
      <c r="E229" s="11"/>
      <c r="F229" s="27">
        <v>24.15</v>
      </c>
      <c r="G229" s="31">
        <f>F229*C$14</f>
        <v>1449</v>
      </c>
    </row>
    <row r="230" spans="1:7" ht="12" customHeight="1" x14ac:dyDescent="0.2">
      <c r="A230" s="21"/>
      <c r="B230" s="19" t="s">
        <v>9</v>
      </c>
      <c r="C230" s="28"/>
      <c r="D230" s="29">
        <f>SUM(D219:D229)</f>
        <v>407950.67400000006</v>
      </c>
      <c r="E230" s="11"/>
      <c r="F230" s="30"/>
      <c r="G230" s="32">
        <f>SUM(G219:G229)</f>
        <v>12200.580000000002</v>
      </c>
    </row>
    <row r="231" spans="1:7" ht="12" customHeight="1" x14ac:dyDescent="0.2">
      <c r="A231" s="23" t="s">
        <v>6</v>
      </c>
      <c r="B231" s="79" t="s">
        <v>284</v>
      </c>
      <c r="C231" s="80"/>
      <c r="D231" s="80"/>
      <c r="E231" s="80"/>
      <c r="F231" s="80"/>
      <c r="G231" s="80"/>
    </row>
    <row r="232" spans="1:7" ht="27" customHeight="1" x14ac:dyDescent="0.2">
      <c r="A232" s="23" t="s">
        <v>7</v>
      </c>
      <c r="B232" s="79" t="s">
        <v>112</v>
      </c>
      <c r="C232" s="80"/>
      <c r="D232" s="80"/>
      <c r="E232" s="80"/>
      <c r="F232" s="80"/>
      <c r="G232" s="80"/>
    </row>
    <row r="233" spans="1:7" ht="12" customHeight="1" x14ac:dyDescent="0.2">
      <c r="A233" s="22" t="s">
        <v>15</v>
      </c>
      <c r="B233" s="13" t="s">
        <v>294</v>
      </c>
      <c r="C233" s="13"/>
      <c r="D233" s="13"/>
      <c r="E233" s="13"/>
      <c r="F233" s="13"/>
      <c r="G233" s="13"/>
    </row>
    <row r="234" spans="1:7" ht="12" customHeight="1" x14ac:dyDescent="0.2">
      <c r="A234" s="23" t="s">
        <v>17</v>
      </c>
      <c r="B234" s="81"/>
      <c r="C234" s="82"/>
      <c r="D234" s="82"/>
      <c r="E234" s="82"/>
      <c r="F234" s="82"/>
      <c r="G234" s="82"/>
    </row>
    <row r="235" spans="1:7" ht="12" customHeight="1" x14ac:dyDescent="0.2">
      <c r="A235" s="24" t="s">
        <v>3</v>
      </c>
      <c r="B235" s="79"/>
      <c r="C235" s="80"/>
      <c r="D235" s="80"/>
      <c r="E235" s="80"/>
      <c r="F235" s="80"/>
      <c r="G235" s="80"/>
    </row>
    <row r="237" spans="1:7" ht="12" customHeight="1" x14ac:dyDescent="0.25">
      <c r="A237" s="20" t="s">
        <v>2</v>
      </c>
      <c r="B237" s="7">
        <v>366</v>
      </c>
      <c r="C237" s="8"/>
      <c r="D237" s="8"/>
      <c r="E237" s="8"/>
      <c r="F237" s="38"/>
      <c r="G237" s="38"/>
    </row>
    <row r="238" spans="1:7" ht="12" customHeight="1" x14ac:dyDescent="0.2">
      <c r="A238" s="21" t="s">
        <v>10</v>
      </c>
      <c r="B238" s="9" t="s">
        <v>67</v>
      </c>
      <c r="C238" s="9"/>
      <c r="D238" s="9"/>
      <c r="E238" s="9"/>
      <c r="F238" s="9"/>
      <c r="G238" s="9"/>
    </row>
    <row r="239" spans="1:7" ht="12" customHeight="1" x14ac:dyDescent="0.2">
      <c r="A239" s="21"/>
      <c r="B239" s="9"/>
      <c r="C239" s="83" t="s">
        <v>11</v>
      </c>
      <c r="D239" s="84"/>
      <c r="E239" s="9"/>
      <c r="F239" s="83" t="s">
        <v>12</v>
      </c>
      <c r="G239" s="84"/>
    </row>
    <row r="240" spans="1:7" ht="12" customHeight="1" x14ac:dyDescent="0.2">
      <c r="A240" s="21"/>
      <c r="B240" s="9"/>
      <c r="C240" s="10" t="s">
        <v>4</v>
      </c>
      <c r="D240" s="10" t="s">
        <v>5</v>
      </c>
      <c r="E240" s="9"/>
      <c r="F240" s="10" t="s">
        <v>13</v>
      </c>
      <c r="G240" s="10" t="s">
        <v>14</v>
      </c>
    </row>
    <row r="241" spans="1:7" ht="12" customHeight="1" x14ac:dyDescent="0.2">
      <c r="A241" s="21"/>
      <c r="B241" s="18" t="s">
        <v>95</v>
      </c>
      <c r="C241" s="25">
        <v>140.185</v>
      </c>
      <c r="D241" s="26">
        <f>C241*C$4</f>
        <v>5467.2150000000001</v>
      </c>
      <c r="E241" s="11"/>
      <c r="F241" s="27">
        <v>5.73</v>
      </c>
      <c r="G241" s="31">
        <f>F241*C$4</f>
        <v>223.47000000000003</v>
      </c>
    </row>
    <row r="242" spans="1:7" ht="12" customHeight="1" x14ac:dyDescent="0.2">
      <c r="A242" s="21"/>
      <c r="B242" s="18" t="s">
        <v>92</v>
      </c>
      <c r="C242" s="25">
        <v>140.185</v>
      </c>
      <c r="D242" s="26">
        <f>C242*C$5</f>
        <v>5467.2150000000001</v>
      </c>
      <c r="E242" s="11"/>
      <c r="F242" s="27">
        <v>5.73</v>
      </c>
      <c r="G242" s="31">
        <f>F242*C$5</f>
        <v>223.47000000000003</v>
      </c>
    </row>
    <row r="243" spans="1:7" ht="12" customHeight="1" x14ac:dyDescent="0.2">
      <c r="A243" s="21"/>
      <c r="B243" s="18" t="s">
        <v>93</v>
      </c>
      <c r="C243" s="25">
        <v>140.185</v>
      </c>
      <c r="D243" s="26">
        <f>C243*C$6</f>
        <v>5467.2150000000001</v>
      </c>
      <c r="E243" s="11"/>
      <c r="F243" s="27">
        <v>5.73</v>
      </c>
      <c r="G243" s="31">
        <f>F243*C$6</f>
        <v>223.47000000000003</v>
      </c>
    </row>
    <row r="244" spans="1:7" ht="12" customHeight="1" x14ac:dyDescent="0.2">
      <c r="A244" s="21"/>
      <c r="B244" s="18" t="s">
        <v>94</v>
      </c>
      <c r="C244" s="25">
        <v>140.185</v>
      </c>
      <c r="D244" s="26">
        <f>C244*C$7</f>
        <v>5467.2150000000001</v>
      </c>
      <c r="E244" s="11"/>
      <c r="F244" s="27">
        <v>5.73</v>
      </c>
      <c r="G244" s="31">
        <f>F244*C$7</f>
        <v>223.47000000000003</v>
      </c>
    </row>
    <row r="245" spans="1:7" ht="12" customHeight="1" x14ac:dyDescent="0.2">
      <c r="A245" s="21"/>
      <c r="B245" s="18" t="s">
        <v>20</v>
      </c>
      <c r="C245" s="25">
        <v>140.185</v>
      </c>
      <c r="D245" s="26">
        <f>C245*C$8</f>
        <v>5327.03</v>
      </c>
      <c r="E245" s="11"/>
      <c r="F245" s="27">
        <v>5.73</v>
      </c>
      <c r="G245" s="31">
        <f>F245*C$8</f>
        <v>217.74</v>
      </c>
    </row>
    <row r="246" spans="1:7" ht="12" customHeight="1" x14ac:dyDescent="0.2">
      <c r="A246" s="21"/>
      <c r="B246" s="18" t="s">
        <v>18</v>
      </c>
      <c r="C246" s="25">
        <v>140.185</v>
      </c>
      <c r="D246" s="26">
        <f>C246*C$9</f>
        <v>2943.8850000000002</v>
      </c>
      <c r="E246" s="11"/>
      <c r="F246" s="27">
        <v>5.73</v>
      </c>
      <c r="G246" s="31">
        <f>F246*C$9</f>
        <v>120.33000000000001</v>
      </c>
    </row>
    <row r="247" spans="1:7" ht="12" customHeight="1" x14ac:dyDescent="0.2">
      <c r="A247" s="21"/>
      <c r="B247" s="18" t="s">
        <v>21</v>
      </c>
      <c r="C247" s="25">
        <v>140.185</v>
      </c>
      <c r="D247" s="26">
        <f>C247*C$10</f>
        <v>841.11</v>
      </c>
      <c r="E247" s="11"/>
      <c r="F247" s="27">
        <v>5.73</v>
      </c>
      <c r="G247" s="31">
        <f>F247*C$10</f>
        <v>34.380000000000003</v>
      </c>
    </row>
    <row r="248" spans="1:7" ht="12" customHeight="1" x14ac:dyDescent="0.2">
      <c r="A248" s="21"/>
      <c r="B248" s="18" t="s">
        <v>19</v>
      </c>
      <c r="C248" s="25">
        <v>140.185</v>
      </c>
      <c r="D248" s="26">
        <f>C248*C$11</f>
        <v>3644.81</v>
      </c>
      <c r="E248" s="11"/>
      <c r="F248" s="27">
        <v>5.73</v>
      </c>
      <c r="G248" s="31">
        <f>F248*C$11</f>
        <v>148.98000000000002</v>
      </c>
    </row>
    <row r="249" spans="1:7" ht="12" customHeight="1" x14ac:dyDescent="0.2">
      <c r="A249" s="21"/>
      <c r="B249" s="18" t="s">
        <v>22</v>
      </c>
      <c r="C249" s="25">
        <v>140.185</v>
      </c>
      <c r="D249" s="26">
        <f>C249*C$12</f>
        <v>700.92499999999995</v>
      </c>
      <c r="E249" s="11"/>
      <c r="F249" s="27">
        <v>5.73</v>
      </c>
      <c r="G249" s="31">
        <f>F249*C$12</f>
        <v>28.650000000000002</v>
      </c>
    </row>
    <row r="250" spans="1:7" ht="12" customHeight="1" x14ac:dyDescent="0.2">
      <c r="A250" s="21"/>
      <c r="B250" s="18" t="s">
        <v>0</v>
      </c>
      <c r="C250" s="25">
        <v>97.85</v>
      </c>
      <c r="D250" s="26">
        <f>C250*C$13</f>
        <v>5283.9</v>
      </c>
      <c r="E250" s="11"/>
      <c r="F250" s="27">
        <v>4</v>
      </c>
      <c r="G250" s="31">
        <f>F250*C$13</f>
        <v>216</v>
      </c>
    </row>
    <row r="251" spans="1:7" ht="12" customHeight="1" x14ac:dyDescent="0.2">
      <c r="A251" s="21"/>
      <c r="B251" s="18" t="s">
        <v>1</v>
      </c>
      <c r="C251" s="25">
        <v>84.802999999999997</v>
      </c>
      <c r="D251" s="26">
        <f>C251*C$14</f>
        <v>5088.18</v>
      </c>
      <c r="E251" s="11"/>
      <c r="F251" s="27">
        <v>3.47</v>
      </c>
      <c r="G251" s="31">
        <f>F251*C$14</f>
        <v>208.20000000000002</v>
      </c>
    </row>
    <row r="252" spans="1:7" ht="12" customHeight="1" x14ac:dyDescent="0.2">
      <c r="A252" s="21"/>
      <c r="B252" s="19" t="s">
        <v>9</v>
      </c>
      <c r="C252" s="28"/>
      <c r="D252" s="29">
        <f>SUM(D241:D251)</f>
        <v>45698.700000000004</v>
      </c>
      <c r="E252" s="11"/>
      <c r="F252" s="30"/>
      <c r="G252" s="32">
        <f>SUM(G241:G251)</f>
        <v>1868.1600000000003</v>
      </c>
    </row>
    <row r="253" spans="1:7" ht="12" customHeight="1" x14ac:dyDescent="0.2">
      <c r="A253" s="23" t="s">
        <v>6</v>
      </c>
      <c r="B253" s="79" t="s">
        <v>284</v>
      </c>
      <c r="C253" s="80"/>
      <c r="D253" s="80"/>
      <c r="E253" s="80"/>
      <c r="F253" s="80"/>
      <c r="G253" s="80"/>
    </row>
    <row r="254" spans="1:7" ht="27" customHeight="1" x14ac:dyDescent="0.2">
      <c r="A254" s="23" t="s">
        <v>7</v>
      </c>
      <c r="B254" s="79" t="s">
        <v>113</v>
      </c>
      <c r="C254" s="80"/>
      <c r="D254" s="80"/>
      <c r="E254" s="80"/>
      <c r="F254" s="80"/>
      <c r="G254" s="80"/>
    </row>
    <row r="255" spans="1:7" ht="12" customHeight="1" x14ac:dyDescent="0.2">
      <c r="A255" s="22" t="s">
        <v>15</v>
      </c>
      <c r="B255" s="13"/>
      <c r="C255" s="13"/>
      <c r="D255" s="13"/>
      <c r="E255" s="13"/>
      <c r="F255" s="13"/>
      <c r="G255" s="13"/>
    </row>
    <row r="256" spans="1:7" ht="12" customHeight="1" x14ac:dyDescent="0.2">
      <c r="A256" s="23" t="s">
        <v>17</v>
      </c>
      <c r="B256" s="81"/>
      <c r="C256" s="82"/>
      <c r="D256" s="82"/>
      <c r="E256" s="82"/>
      <c r="F256" s="82"/>
      <c r="G256" s="82"/>
    </row>
    <row r="257" spans="1:7" ht="12" customHeight="1" x14ac:dyDescent="0.2">
      <c r="A257" s="24" t="s">
        <v>3</v>
      </c>
      <c r="B257" s="79"/>
      <c r="C257" s="80"/>
      <c r="D257" s="80"/>
      <c r="E257" s="80"/>
      <c r="F257" s="80"/>
      <c r="G257" s="80"/>
    </row>
    <row r="259" spans="1:7" ht="12" customHeight="1" x14ac:dyDescent="0.25">
      <c r="A259" s="20" t="s">
        <v>2</v>
      </c>
      <c r="B259" s="7">
        <v>370</v>
      </c>
      <c r="C259" s="8"/>
      <c r="D259" s="8"/>
      <c r="E259" s="8"/>
      <c r="F259" s="38"/>
      <c r="G259" s="38"/>
    </row>
    <row r="260" spans="1:7" ht="12" customHeight="1" x14ac:dyDescent="0.2">
      <c r="A260" s="21" t="s">
        <v>10</v>
      </c>
      <c r="B260" s="9" t="s">
        <v>68</v>
      </c>
      <c r="C260" s="9"/>
      <c r="D260" s="9"/>
      <c r="E260" s="9"/>
      <c r="F260" s="9"/>
      <c r="G260" s="9"/>
    </row>
    <row r="261" spans="1:7" ht="12" customHeight="1" x14ac:dyDescent="0.2">
      <c r="A261" s="21"/>
      <c r="B261" s="9"/>
      <c r="C261" s="83" t="s">
        <v>11</v>
      </c>
      <c r="D261" s="84"/>
      <c r="E261" s="9"/>
      <c r="F261" s="83" t="s">
        <v>12</v>
      </c>
      <c r="G261" s="84"/>
    </row>
    <row r="262" spans="1:7" ht="12" customHeight="1" x14ac:dyDescent="0.2">
      <c r="A262" s="21"/>
      <c r="B262" s="9"/>
      <c r="C262" s="10" t="s">
        <v>4</v>
      </c>
      <c r="D262" s="10" t="s">
        <v>5</v>
      </c>
      <c r="E262" s="9"/>
      <c r="F262" s="10" t="s">
        <v>13</v>
      </c>
      <c r="G262" s="10" t="s">
        <v>14</v>
      </c>
    </row>
    <row r="263" spans="1:7" ht="12" customHeight="1" x14ac:dyDescent="0.2">
      <c r="A263" s="21"/>
      <c r="B263" s="18" t="s">
        <v>95</v>
      </c>
      <c r="C263" s="25">
        <v>336.55399999999997</v>
      </c>
      <c r="D263" s="26">
        <f>C263*C$4</f>
        <v>13125.606</v>
      </c>
      <c r="E263" s="11"/>
      <c r="F263" s="27">
        <v>6.5</v>
      </c>
      <c r="G263" s="31">
        <f>F263*C$4</f>
        <v>253.5</v>
      </c>
    </row>
    <row r="264" spans="1:7" ht="12" customHeight="1" x14ac:dyDescent="0.2">
      <c r="A264" s="21"/>
      <c r="B264" s="18" t="s">
        <v>92</v>
      </c>
      <c r="C264" s="25">
        <v>336.55399999999997</v>
      </c>
      <c r="D264" s="26">
        <f>C264*C$5</f>
        <v>13125.606</v>
      </c>
      <c r="E264" s="11"/>
      <c r="F264" s="27">
        <v>6.5</v>
      </c>
      <c r="G264" s="31">
        <f>F264*C$5</f>
        <v>253.5</v>
      </c>
    </row>
    <row r="265" spans="1:7" ht="12" customHeight="1" x14ac:dyDescent="0.2">
      <c r="A265" s="21"/>
      <c r="B265" s="18" t="s">
        <v>93</v>
      </c>
      <c r="C265" s="25">
        <v>336.55399999999997</v>
      </c>
      <c r="D265" s="26">
        <f>C265*C$6</f>
        <v>13125.606</v>
      </c>
      <c r="E265" s="11"/>
      <c r="F265" s="27">
        <v>6.5</v>
      </c>
      <c r="G265" s="31">
        <f>F265*C$6</f>
        <v>253.5</v>
      </c>
    </row>
    <row r="266" spans="1:7" ht="12" customHeight="1" x14ac:dyDescent="0.2">
      <c r="A266" s="21"/>
      <c r="B266" s="18" t="s">
        <v>94</v>
      </c>
      <c r="C266" s="25">
        <v>336.55399999999997</v>
      </c>
      <c r="D266" s="26">
        <f>C266*C$7</f>
        <v>13125.606</v>
      </c>
      <c r="E266" s="11"/>
      <c r="F266" s="27">
        <v>6.5</v>
      </c>
      <c r="G266" s="31">
        <f>F266*C$7</f>
        <v>253.5</v>
      </c>
    </row>
    <row r="267" spans="1:7" ht="12" customHeight="1" x14ac:dyDescent="0.2">
      <c r="A267" s="21"/>
      <c r="B267" s="18" t="s">
        <v>20</v>
      </c>
      <c r="C267" s="25">
        <v>336.55399999999997</v>
      </c>
      <c r="D267" s="26">
        <f>C267*C$8</f>
        <v>12789.052</v>
      </c>
      <c r="E267" s="11"/>
      <c r="F267" s="27">
        <v>6.5</v>
      </c>
      <c r="G267" s="31">
        <f>F267*C$8</f>
        <v>247</v>
      </c>
    </row>
    <row r="268" spans="1:7" ht="12" customHeight="1" x14ac:dyDescent="0.2">
      <c r="A268" s="21"/>
      <c r="B268" s="18" t="s">
        <v>18</v>
      </c>
      <c r="C268" s="25">
        <v>336.55399999999997</v>
      </c>
      <c r="D268" s="26">
        <f>C268*C$9</f>
        <v>7067.6339999999991</v>
      </c>
      <c r="E268" s="11"/>
      <c r="F268" s="27">
        <v>6.5</v>
      </c>
      <c r="G268" s="31">
        <f>F268*C$9</f>
        <v>136.5</v>
      </c>
    </row>
    <row r="269" spans="1:7" ht="12" customHeight="1" x14ac:dyDescent="0.2">
      <c r="A269" s="21"/>
      <c r="B269" s="18" t="s">
        <v>21</v>
      </c>
      <c r="C269" s="25">
        <v>336.55399999999997</v>
      </c>
      <c r="D269" s="26">
        <f>C269*C$10</f>
        <v>2019.3239999999998</v>
      </c>
      <c r="E269" s="11"/>
      <c r="F269" s="27">
        <v>6.5</v>
      </c>
      <c r="G269" s="31">
        <f>F269*C$10</f>
        <v>39</v>
      </c>
    </row>
    <row r="270" spans="1:7" ht="12" customHeight="1" x14ac:dyDescent="0.2">
      <c r="A270" s="21"/>
      <c r="B270" s="18" t="s">
        <v>19</v>
      </c>
      <c r="C270" s="25">
        <v>336.55399999999997</v>
      </c>
      <c r="D270" s="26">
        <f>C270*C$11</f>
        <v>8750.4039999999986</v>
      </c>
      <c r="E270" s="11"/>
      <c r="F270" s="27">
        <v>6.5</v>
      </c>
      <c r="G270" s="31">
        <f>F270*C$11</f>
        <v>169</v>
      </c>
    </row>
    <row r="271" spans="1:7" ht="12" customHeight="1" x14ac:dyDescent="0.2">
      <c r="A271" s="21"/>
      <c r="B271" s="18" t="s">
        <v>22</v>
      </c>
      <c r="C271" s="25">
        <v>336.55399999999997</v>
      </c>
      <c r="D271" s="26">
        <f>C271*C$12</f>
        <v>1682.77</v>
      </c>
      <c r="E271" s="11"/>
      <c r="F271" s="27">
        <v>6.5</v>
      </c>
      <c r="G271" s="31">
        <f>F271*C$12</f>
        <v>32.5</v>
      </c>
    </row>
    <row r="272" spans="1:7" ht="12" customHeight="1" x14ac:dyDescent="0.2">
      <c r="A272" s="21"/>
      <c r="B272" s="18" t="s">
        <v>0</v>
      </c>
      <c r="C272" s="25">
        <v>156.84800000000001</v>
      </c>
      <c r="D272" s="26">
        <f>C272*C$13</f>
        <v>8469.7920000000013</v>
      </c>
      <c r="E272" s="11"/>
      <c r="F272" s="27">
        <v>3.03</v>
      </c>
      <c r="G272" s="31">
        <f>F272*C$13</f>
        <v>163.61999999999998</v>
      </c>
    </row>
    <row r="273" spans="1:7" ht="12" customHeight="1" x14ac:dyDescent="0.2">
      <c r="A273" s="21"/>
      <c r="B273" s="18" t="s">
        <v>1</v>
      </c>
      <c r="C273" s="25">
        <v>111.797</v>
      </c>
      <c r="D273" s="26">
        <f>C273*C$14</f>
        <v>6707.82</v>
      </c>
      <c r="E273" s="11"/>
      <c r="F273" s="27">
        <v>2.17</v>
      </c>
      <c r="G273" s="31">
        <f>F273*C$14</f>
        <v>130.19999999999999</v>
      </c>
    </row>
    <row r="274" spans="1:7" ht="12" customHeight="1" x14ac:dyDescent="0.2">
      <c r="A274" s="21"/>
      <c r="B274" s="19" t="s">
        <v>9</v>
      </c>
      <c r="C274" s="28"/>
      <c r="D274" s="29">
        <f>SUM(D263:D273)</f>
        <v>99989.22</v>
      </c>
      <c r="E274" s="11"/>
      <c r="F274" s="30"/>
      <c r="G274" s="32">
        <f>SUM(G263:G273)</f>
        <v>1931.82</v>
      </c>
    </row>
    <row r="275" spans="1:7" ht="12" customHeight="1" x14ac:dyDescent="0.2">
      <c r="A275" s="23" t="s">
        <v>6</v>
      </c>
      <c r="B275" s="79" t="s">
        <v>284</v>
      </c>
      <c r="C275" s="80"/>
      <c r="D275" s="80"/>
      <c r="E275" s="80"/>
      <c r="F275" s="80"/>
      <c r="G275" s="80"/>
    </row>
    <row r="276" spans="1:7" ht="12" customHeight="1" x14ac:dyDescent="0.2">
      <c r="A276" s="23" t="s">
        <v>7</v>
      </c>
      <c r="B276" s="79" t="s">
        <v>114</v>
      </c>
      <c r="C276" s="80"/>
      <c r="D276" s="80"/>
      <c r="E276" s="80"/>
      <c r="F276" s="80"/>
      <c r="G276" s="80"/>
    </row>
    <row r="277" spans="1:7" ht="12" customHeight="1" x14ac:dyDescent="0.2">
      <c r="A277" s="22" t="s">
        <v>15</v>
      </c>
      <c r="B277" s="13"/>
      <c r="C277" s="13"/>
      <c r="D277" s="13"/>
      <c r="E277" s="13"/>
      <c r="F277" s="13"/>
      <c r="G277" s="13"/>
    </row>
    <row r="278" spans="1:7" ht="12" customHeight="1" x14ac:dyDescent="0.2">
      <c r="A278" s="23" t="s">
        <v>17</v>
      </c>
      <c r="B278" s="81"/>
      <c r="C278" s="82"/>
      <c r="D278" s="82"/>
      <c r="E278" s="82"/>
      <c r="F278" s="82"/>
      <c r="G278" s="82"/>
    </row>
    <row r="279" spans="1:7" ht="12" customHeight="1" x14ac:dyDescent="0.2">
      <c r="A279" s="24" t="s">
        <v>3</v>
      </c>
      <c r="B279" s="79"/>
      <c r="C279" s="80"/>
      <c r="D279" s="80"/>
      <c r="E279" s="80"/>
      <c r="F279" s="80"/>
      <c r="G279" s="80"/>
    </row>
    <row r="280" spans="1:7" ht="12" customHeight="1" x14ac:dyDescent="0.2">
      <c r="A280" s="16"/>
    </row>
    <row r="281" spans="1:7" ht="12" customHeight="1" x14ac:dyDescent="0.2">
      <c r="A281" s="16"/>
    </row>
    <row r="282" spans="1:7" ht="12" customHeight="1" x14ac:dyDescent="0.2">
      <c r="A282" s="16"/>
    </row>
    <row r="283" spans="1:7" ht="12" customHeight="1" x14ac:dyDescent="0.2">
      <c r="A283" s="16"/>
    </row>
    <row r="284" spans="1:7" ht="12" customHeight="1" x14ac:dyDescent="0.2">
      <c r="A284" s="16"/>
    </row>
    <row r="285" spans="1:7" ht="12" customHeight="1" x14ac:dyDescent="0.2">
      <c r="A285" s="16"/>
    </row>
    <row r="286" spans="1:7" ht="12" customHeight="1" x14ac:dyDescent="0.2">
      <c r="A286" s="16"/>
    </row>
    <row r="287" spans="1:7" ht="12" customHeight="1" x14ac:dyDescent="0.2">
      <c r="A287" s="16"/>
    </row>
    <row r="288" spans="1:7" ht="12" customHeight="1" x14ac:dyDescent="0.2">
      <c r="A288" s="16"/>
    </row>
    <row r="289" spans="1:1" ht="12" customHeight="1" x14ac:dyDescent="0.2">
      <c r="A289" s="16"/>
    </row>
    <row r="290" spans="1:1" ht="12" customHeight="1" x14ac:dyDescent="0.2">
      <c r="A290" s="16"/>
    </row>
    <row r="291" spans="1:1" ht="12" customHeight="1" x14ac:dyDescent="0.2">
      <c r="A291" s="16"/>
    </row>
    <row r="292" spans="1:1" ht="12" customHeight="1" x14ac:dyDescent="0.2">
      <c r="A292" s="16"/>
    </row>
    <row r="293" spans="1:1" ht="12" customHeight="1" x14ac:dyDescent="0.2">
      <c r="A293" s="16"/>
    </row>
    <row r="294" spans="1:1" ht="12" customHeight="1" x14ac:dyDescent="0.2">
      <c r="A294" s="16"/>
    </row>
    <row r="295" spans="1:1" ht="12" customHeight="1" x14ac:dyDescent="0.2">
      <c r="A295" s="16"/>
    </row>
    <row r="296" spans="1:1" ht="12" customHeight="1" x14ac:dyDescent="0.2">
      <c r="A296" s="16"/>
    </row>
    <row r="297" spans="1:1" ht="12" customHeight="1" x14ac:dyDescent="0.2">
      <c r="A297" s="16"/>
    </row>
    <row r="298" spans="1:1" ht="12" customHeight="1" x14ac:dyDescent="0.2">
      <c r="A298" s="16"/>
    </row>
    <row r="299" spans="1:1" ht="12" customHeight="1" x14ac:dyDescent="0.2">
      <c r="A299" s="16"/>
    </row>
    <row r="300" spans="1:1" ht="12" customHeight="1" x14ac:dyDescent="0.2">
      <c r="A300" s="16"/>
    </row>
    <row r="301" spans="1:1" ht="12" customHeight="1" x14ac:dyDescent="0.2">
      <c r="A301" s="16"/>
    </row>
    <row r="302" spans="1:1" ht="12" customHeight="1" x14ac:dyDescent="0.2">
      <c r="A302" s="16"/>
    </row>
    <row r="303" spans="1:1" ht="12" customHeight="1" x14ac:dyDescent="0.2">
      <c r="A303" s="16"/>
    </row>
    <row r="304" spans="1:1" ht="12" customHeight="1" x14ac:dyDescent="0.2">
      <c r="A304" s="16"/>
    </row>
    <row r="305" spans="1:1" ht="12" customHeight="1" x14ac:dyDescent="0.2">
      <c r="A305" s="16"/>
    </row>
    <row r="306" spans="1:1" ht="12" customHeight="1" x14ac:dyDescent="0.2">
      <c r="A306" s="16"/>
    </row>
    <row r="307" spans="1:1" ht="12" customHeight="1" x14ac:dyDescent="0.2">
      <c r="A307" s="16"/>
    </row>
    <row r="308" spans="1:1" ht="12" customHeight="1" x14ac:dyDescent="0.2">
      <c r="A308" s="16"/>
    </row>
    <row r="309" spans="1:1" ht="12" customHeight="1" x14ac:dyDescent="0.2">
      <c r="A309" s="16"/>
    </row>
    <row r="310" spans="1:1" ht="12" customHeight="1" x14ac:dyDescent="0.2">
      <c r="A310" s="16"/>
    </row>
    <row r="311" spans="1:1" ht="12" customHeight="1" x14ac:dyDescent="0.2">
      <c r="A311" s="16"/>
    </row>
    <row r="312" spans="1:1" ht="12" customHeight="1" x14ac:dyDescent="0.2">
      <c r="A312" s="16"/>
    </row>
    <row r="313" spans="1:1" ht="12" customHeight="1" x14ac:dyDescent="0.2">
      <c r="A313" s="16"/>
    </row>
    <row r="314" spans="1:1" ht="12" customHeight="1" x14ac:dyDescent="0.2">
      <c r="A314" s="16"/>
    </row>
    <row r="315" spans="1:1" ht="12" customHeight="1" x14ac:dyDescent="0.2">
      <c r="A315" s="16"/>
    </row>
    <row r="316" spans="1:1" ht="12" customHeight="1" x14ac:dyDescent="0.2">
      <c r="A316" s="16"/>
    </row>
    <row r="317" spans="1:1" ht="12" customHeight="1" x14ac:dyDescent="0.2">
      <c r="A317" s="16"/>
    </row>
    <row r="318" spans="1:1" ht="12" customHeight="1" x14ac:dyDescent="0.2">
      <c r="A318" s="16"/>
    </row>
    <row r="319" spans="1:1" ht="12" customHeight="1" x14ac:dyDescent="0.2">
      <c r="A319" s="16"/>
    </row>
    <row r="320" spans="1:1" ht="12" customHeight="1" x14ac:dyDescent="0.2">
      <c r="A320" s="16"/>
    </row>
    <row r="321" spans="1:1" ht="12" customHeight="1" x14ac:dyDescent="0.2">
      <c r="A321" s="16"/>
    </row>
    <row r="322" spans="1:1" ht="12" customHeight="1" x14ac:dyDescent="0.2">
      <c r="A322" s="16"/>
    </row>
    <row r="323" spans="1:1" ht="12" customHeight="1" x14ac:dyDescent="0.2">
      <c r="A323" s="16"/>
    </row>
  </sheetData>
  <mergeCells count="79">
    <mergeCell ref="F19:G19"/>
    <mergeCell ref="A3:C3"/>
    <mergeCell ref="A4:B4"/>
    <mergeCell ref="A8:B8"/>
    <mergeCell ref="A9:B9"/>
    <mergeCell ref="A10:B10"/>
    <mergeCell ref="A11:B11"/>
    <mergeCell ref="A12:B12"/>
    <mergeCell ref="A13:B13"/>
    <mergeCell ref="A14:B14"/>
    <mergeCell ref="A15:B15"/>
    <mergeCell ref="C19:D19"/>
    <mergeCell ref="B33:G33"/>
    <mergeCell ref="B34:G34"/>
    <mergeCell ref="B36:G36"/>
    <mergeCell ref="B37:G37"/>
    <mergeCell ref="C41:D41"/>
    <mergeCell ref="F41:G41"/>
    <mergeCell ref="B99:G99"/>
    <mergeCell ref="B100:G100"/>
    <mergeCell ref="B55:G55"/>
    <mergeCell ref="B56:G56"/>
    <mergeCell ref="B58:G58"/>
    <mergeCell ref="B59:G59"/>
    <mergeCell ref="C63:D63"/>
    <mergeCell ref="F63:G63"/>
    <mergeCell ref="B77:G77"/>
    <mergeCell ref="B78:G78"/>
    <mergeCell ref="B80:G80"/>
    <mergeCell ref="B81:G81"/>
    <mergeCell ref="C85:D85"/>
    <mergeCell ref="F85:G85"/>
    <mergeCell ref="B102:G102"/>
    <mergeCell ref="B103:G103"/>
    <mergeCell ref="C107:D107"/>
    <mergeCell ref="F107:G107"/>
    <mergeCell ref="C151:D151"/>
    <mergeCell ref="F151:G151"/>
    <mergeCell ref="B123:G123"/>
    <mergeCell ref="B144:G144"/>
    <mergeCell ref="B146:G146"/>
    <mergeCell ref="B147:G147"/>
    <mergeCell ref="B121:G121"/>
    <mergeCell ref="B122:G122"/>
    <mergeCell ref="B124:G124"/>
    <mergeCell ref="B125:G125"/>
    <mergeCell ref="B143:G143"/>
    <mergeCell ref="B165:G165"/>
    <mergeCell ref="B190:G190"/>
    <mergeCell ref="B191:G191"/>
    <mergeCell ref="B188:G188"/>
    <mergeCell ref="B166:G166"/>
    <mergeCell ref="B167:G167"/>
    <mergeCell ref="B279:G279"/>
    <mergeCell ref="B253:G253"/>
    <mergeCell ref="B254:G254"/>
    <mergeCell ref="B256:G256"/>
    <mergeCell ref="B257:G257"/>
    <mergeCell ref="C261:D261"/>
    <mergeCell ref="F261:G261"/>
    <mergeCell ref="B278:G278"/>
    <mergeCell ref="B275:G275"/>
    <mergeCell ref="B276:G276"/>
    <mergeCell ref="C217:D217"/>
    <mergeCell ref="F217:G217"/>
    <mergeCell ref="B168:G168"/>
    <mergeCell ref="B169:G169"/>
    <mergeCell ref="B187:G187"/>
    <mergeCell ref="C195:D195"/>
    <mergeCell ref="F195:G195"/>
    <mergeCell ref="B209:G209"/>
    <mergeCell ref="B210:G210"/>
    <mergeCell ref="B213:G213"/>
    <mergeCell ref="B231:G231"/>
    <mergeCell ref="B232:G232"/>
    <mergeCell ref="B234:G234"/>
    <mergeCell ref="B235:G235"/>
    <mergeCell ref="C239:D239"/>
    <mergeCell ref="F239:G239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3" manualBreakCount="3">
    <brk id="82" max="16383" man="1"/>
    <brk id="148" max="16383" man="1"/>
    <brk id="2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showGridLines="0" topLeftCell="A133" zoomScaleNormal="100" workbookViewId="0">
      <selection activeCell="I23" sqref="I23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0.85546875" style="2" bestFit="1" customWidth="1"/>
    <col min="12" max="12" width="11.42578125" style="2"/>
    <col min="13" max="13" width="13.5703125" style="2" bestFit="1" customWidth="1"/>
    <col min="14" max="14" width="12.42578125" style="2" bestFit="1" customWidth="1"/>
    <col min="15" max="16384" width="11.42578125" style="2"/>
  </cols>
  <sheetData>
    <row r="1" spans="1:12" ht="24" customHeight="1" x14ac:dyDescent="0.3">
      <c r="A1" s="1" t="s">
        <v>98</v>
      </c>
      <c r="G1" s="3" t="s">
        <v>16</v>
      </c>
      <c r="I1" s="9"/>
      <c r="J1" s="73" t="s">
        <v>4</v>
      </c>
      <c r="K1" s="73"/>
      <c r="L1" s="53" t="s">
        <v>13</v>
      </c>
    </row>
    <row r="2" spans="1:12" ht="12" customHeight="1" thickBot="1" x14ac:dyDescent="0.3">
      <c r="A2" s="4"/>
      <c r="I2" s="18" t="s">
        <v>95</v>
      </c>
      <c r="J2" s="2">
        <f>SUMIFS(C:C,B:B,I2)</f>
        <v>1089.1559999999999</v>
      </c>
      <c r="L2" s="74">
        <f>SUMIFS(F:F,B:B,I2)/24</f>
        <v>1.2129166666666664</v>
      </c>
    </row>
    <row r="3" spans="1:12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  <c r="I3" s="18" t="s">
        <v>92</v>
      </c>
      <c r="J3" s="2">
        <f t="shared" ref="J3:J12" si="0">SUMIFS(C:C,B:B,I3)</f>
        <v>1045.5430000000001</v>
      </c>
      <c r="K3" s="73"/>
      <c r="L3" s="74">
        <f t="shared" ref="L3:L12" si="1">SUMIFS(F:F,B:B,I3)/24</f>
        <v>1.1641666666666663</v>
      </c>
    </row>
    <row r="4" spans="1:12" ht="12" customHeight="1" x14ac:dyDescent="0.2">
      <c r="A4" s="88" t="s">
        <v>23</v>
      </c>
      <c r="B4" s="89"/>
      <c r="C4" s="5">
        <v>39</v>
      </c>
      <c r="I4" s="18" t="s">
        <v>93</v>
      </c>
      <c r="J4" s="2">
        <f t="shared" si="0"/>
        <v>1088.4290000000001</v>
      </c>
      <c r="K4" s="71"/>
      <c r="L4" s="74">
        <f t="shared" si="1"/>
        <v>1.2074999999999998</v>
      </c>
    </row>
    <row r="5" spans="1:12" ht="12" customHeight="1" x14ac:dyDescent="0.2">
      <c r="A5" s="41" t="s">
        <v>92</v>
      </c>
      <c r="B5" s="42"/>
      <c r="C5" s="5">
        <v>39</v>
      </c>
      <c r="I5" s="18" t="s">
        <v>94</v>
      </c>
      <c r="J5" s="2">
        <f t="shared" si="0"/>
        <v>1051.732</v>
      </c>
      <c r="K5" s="56"/>
      <c r="L5" s="74">
        <f t="shared" si="1"/>
        <v>1.1716666666666664</v>
      </c>
    </row>
    <row r="6" spans="1:12" ht="12" customHeight="1" x14ac:dyDescent="0.2">
      <c r="A6" s="41" t="s">
        <v>93</v>
      </c>
      <c r="B6" s="42"/>
      <c r="C6" s="5">
        <v>39</v>
      </c>
      <c r="I6" s="18" t="s">
        <v>20</v>
      </c>
      <c r="J6" s="2">
        <f t="shared" si="0"/>
        <v>1036.865</v>
      </c>
      <c r="K6" s="56"/>
      <c r="L6" s="74">
        <f t="shared" si="1"/>
        <v>1.1612499999999997</v>
      </c>
    </row>
    <row r="7" spans="1:12" ht="12" customHeight="1" x14ac:dyDescent="0.2">
      <c r="A7" s="41" t="s">
        <v>94</v>
      </c>
      <c r="B7" s="42"/>
      <c r="C7" s="5">
        <v>39</v>
      </c>
      <c r="I7" s="18" t="s">
        <v>18</v>
      </c>
      <c r="J7" s="2">
        <f t="shared" si="0"/>
        <v>0</v>
      </c>
      <c r="K7" s="56"/>
      <c r="L7" s="74">
        <f t="shared" si="1"/>
        <v>0</v>
      </c>
    </row>
    <row r="8" spans="1:12" ht="12" customHeight="1" x14ac:dyDescent="0.2">
      <c r="A8" s="88" t="s">
        <v>20</v>
      </c>
      <c r="B8" s="89"/>
      <c r="C8" s="5">
        <v>38</v>
      </c>
      <c r="I8" s="18" t="s">
        <v>21</v>
      </c>
      <c r="J8" s="2">
        <f t="shared" si="0"/>
        <v>0</v>
      </c>
      <c r="K8" s="56"/>
      <c r="L8" s="74">
        <f t="shared" si="1"/>
        <v>0</v>
      </c>
    </row>
    <row r="9" spans="1:12" ht="12" customHeight="1" thickBot="1" x14ac:dyDescent="0.25">
      <c r="A9" s="92" t="s">
        <v>8</v>
      </c>
      <c r="B9" s="93"/>
      <c r="C9" s="6">
        <f>SUM(C4:C8)</f>
        <v>194</v>
      </c>
      <c r="I9" s="18" t="s">
        <v>19</v>
      </c>
      <c r="J9" s="2">
        <f t="shared" si="0"/>
        <v>0</v>
      </c>
      <c r="K9" s="56"/>
      <c r="L9" s="74">
        <f t="shared" si="1"/>
        <v>0</v>
      </c>
    </row>
    <row r="10" spans="1:12" ht="12" customHeight="1" x14ac:dyDescent="0.2">
      <c r="I10" s="18" t="s">
        <v>22</v>
      </c>
      <c r="J10" s="2">
        <f t="shared" si="0"/>
        <v>0</v>
      </c>
      <c r="K10" s="56"/>
      <c r="L10" s="74">
        <f t="shared" si="1"/>
        <v>0</v>
      </c>
    </row>
    <row r="11" spans="1:12" ht="12" customHeight="1" x14ac:dyDescent="0.25">
      <c r="A11" s="20" t="s">
        <v>2</v>
      </c>
      <c r="B11" s="7">
        <v>2173</v>
      </c>
      <c r="C11" s="8"/>
      <c r="D11" s="8"/>
      <c r="E11" s="8"/>
      <c r="F11" s="38"/>
      <c r="G11" s="38"/>
      <c r="I11" s="18" t="s">
        <v>0</v>
      </c>
      <c r="J11" s="2">
        <f t="shared" si="0"/>
        <v>0</v>
      </c>
      <c r="K11" s="56"/>
      <c r="L11" s="74">
        <f t="shared" si="1"/>
        <v>0</v>
      </c>
    </row>
    <row r="12" spans="1:12" ht="12" customHeight="1" x14ac:dyDescent="0.2">
      <c r="A12" s="21" t="s">
        <v>10</v>
      </c>
      <c r="B12" s="9" t="s">
        <v>263</v>
      </c>
      <c r="C12" s="9"/>
      <c r="D12" s="9"/>
      <c r="E12" s="9"/>
      <c r="F12" s="9"/>
      <c r="G12" s="9"/>
      <c r="I12" s="18" t="s">
        <v>1</v>
      </c>
      <c r="J12" s="2">
        <f t="shared" si="0"/>
        <v>0</v>
      </c>
      <c r="K12" s="56"/>
      <c r="L12" s="74">
        <f t="shared" si="1"/>
        <v>0</v>
      </c>
    </row>
    <row r="13" spans="1:12" ht="12" customHeight="1" x14ac:dyDescent="0.2">
      <c r="A13" s="21"/>
      <c r="B13" s="9"/>
      <c r="C13" s="83" t="s">
        <v>11</v>
      </c>
      <c r="D13" s="84"/>
      <c r="E13" s="9"/>
      <c r="F13" s="83" t="s">
        <v>12</v>
      </c>
      <c r="G13" s="84"/>
    </row>
    <row r="14" spans="1:12" ht="12" customHeight="1" x14ac:dyDescent="0.2">
      <c r="A14" s="21"/>
      <c r="B14" s="9"/>
      <c r="C14" s="10" t="s">
        <v>4</v>
      </c>
      <c r="D14" s="10" t="s">
        <v>5</v>
      </c>
      <c r="E14" s="9"/>
      <c r="F14" s="10" t="s">
        <v>13</v>
      </c>
      <c r="G14" s="10" t="s">
        <v>14</v>
      </c>
      <c r="I14" s="12"/>
    </row>
    <row r="15" spans="1:12" ht="12" customHeight="1" x14ac:dyDescent="0.2">
      <c r="A15" s="21"/>
      <c r="B15" s="18" t="s">
        <v>95</v>
      </c>
      <c r="C15" s="25">
        <v>143.11600000000001</v>
      </c>
      <c r="D15" s="26">
        <f>C15*C$4</f>
        <v>5581.5240000000003</v>
      </c>
      <c r="E15" s="11"/>
      <c r="F15" s="27">
        <v>3.3</v>
      </c>
      <c r="G15" s="31">
        <f>F15*C$4</f>
        <v>128.69999999999999</v>
      </c>
      <c r="I15" s="2" t="s">
        <v>10</v>
      </c>
    </row>
    <row r="16" spans="1:12" ht="12" customHeight="1" x14ac:dyDescent="0.2">
      <c r="A16" s="21"/>
      <c r="B16" s="18" t="s">
        <v>92</v>
      </c>
      <c r="C16" s="25">
        <v>143.11600000000001</v>
      </c>
      <c r="D16" s="26">
        <f>C16*C$5</f>
        <v>5581.5240000000003</v>
      </c>
      <c r="E16" s="11"/>
      <c r="F16" s="27">
        <v>3.3</v>
      </c>
      <c r="G16" s="31">
        <f>F16*C$5</f>
        <v>128.69999999999999</v>
      </c>
    </row>
    <row r="17" spans="1:9" ht="12" customHeight="1" x14ac:dyDescent="0.2">
      <c r="A17" s="21"/>
      <c r="B17" s="18" t="s">
        <v>93</v>
      </c>
      <c r="C17" s="25">
        <v>143.11600000000001</v>
      </c>
      <c r="D17" s="26">
        <f>C17*C$6</f>
        <v>5581.5240000000003</v>
      </c>
      <c r="E17" s="11"/>
      <c r="F17" s="27">
        <v>3.3</v>
      </c>
      <c r="G17" s="31">
        <f>F17*C$6</f>
        <v>128.69999999999999</v>
      </c>
    </row>
    <row r="18" spans="1:9" ht="12" customHeight="1" x14ac:dyDescent="0.2">
      <c r="A18" s="21"/>
      <c r="B18" s="18" t="s">
        <v>94</v>
      </c>
      <c r="C18" s="25">
        <v>143.11600000000001</v>
      </c>
      <c r="D18" s="26">
        <f>C18*C$7</f>
        <v>5581.5240000000003</v>
      </c>
      <c r="E18" s="11"/>
      <c r="F18" s="27">
        <v>3.3</v>
      </c>
      <c r="G18" s="31">
        <f>F18*C$7</f>
        <v>128.69999999999999</v>
      </c>
    </row>
    <row r="19" spans="1:9" ht="12" customHeight="1" x14ac:dyDescent="0.2">
      <c r="A19" s="21"/>
      <c r="B19" s="18" t="s">
        <v>20</v>
      </c>
      <c r="C19" s="25">
        <v>115.235</v>
      </c>
      <c r="D19" s="26">
        <f>C19*C$8</f>
        <v>4378.93</v>
      </c>
      <c r="E19" s="11"/>
      <c r="F19" s="27">
        <v>2.68</v>
      </c>
      <c r="G19" s="31">
        <f>F19*C$8</f>
        <v>101.84</v>
      </c>
    </row>
    <row r="20" spans="1:9" ht="12" customHeight="1" x14ac:dyDescent="0.2">
      <c r="A20" s="21"/>
      <c r="B20" s="19" t="s">
        <v>9</v>
      </c>
      <c r="C20" s="28"/>
      <c r="D20" s="29">
        <f>SUM(D15:D19)</f>
        <v>26705.026000000002</v>
      </c>
      <c r="E20" s="11"/>
      <c r="F20" s="30"/>
      <c r="G20" s="32">
        <f>SUM(G15:G19)</f>
        <v>616.64</v>
      </c>
    </row>
    <row r="21" spans="1:9" ht="12" customHeight="1" x14ac:dyDescent="0.2">
      <c r="A21" s="23" t="s">
        <v>6</v>
      </c>
      <c r="B21" s="79" t="s">
        <v>331</v>
      </c>
      <c r="C21" s="80"/>
      <c r="D21" s="80"/>
      <c r="E21" s="80"/>
      <c r="F21" s="80"/>
      <c r="G21" s="80"/>
    </row>
    <row r="22" spans="1:9" ht="12" customHeight="1" x14ac:dyDescent="0.2">
      <c r="A22" s="23" t="s">
        <v>7</v>
      </c>
      <c r="B22" s="79"/>
      <c r="C22" s="80"/>
      <c r="D22" s="80"/>
      <c r="E22" s="80"/>
      <c r="F22" s="80"/>
      <c r="G22" s="80"/>
    </row>
    <row r="23" spans="1:9" ht="12" customHeight="1" x14ac:dyDescent="0.2">
      <c r="A23" s="22" t="s">
        <v>15</v>
      </c>
      <c r="B23" s="13"/>
      <c r="C23" s="13"/>
      <c r="D23" s="13"/>
      <c r="E23" s="13"/>
      <c r="F23" s="13"/>
      <c r="G23" s="13"/>
    </row>
    <row r="24" spans="1:9" ht="12" customHeight="1" x14ac:dyDescent="0.2">
      <c r="A24" s="23" t="s">
        <v>17</v>
      </c>
      <c r="B24" s="81" t="s">
        <v>327</v>
      </c>
      <c r="C24" s="82"/>
      <c r="D24" s="82"/>
      <c r="E24" s="82"/>
      <c r="F24" s="82"/>
      <c r="G24" s="82"/>
    </row>
    <row r="25" spans="1:9" ht="27" customHeight="1" x14ac:dyDescent="0.2">
      <c r="A25" s="24" t="s">
        <v>3</v>
      </c>
      <c r="B25" s="79"/>
      <c r="C25" s="80"/>
      <c r="D25" s="80"/>
      <c r="E25" s="80"/>
      <c r="F25" s="80"/>
      <c r="G25" s="80"/>
    </row>
    <row r="27" spans="1:9" ht="12" customHeight="1" x14ac:dyDescent="0.25">
      <c r="A27" s="20" t="s">
        <v>2</v>
      </c>
      <c r="B27" s="7">
        <v>2631</v>
      </c>
      <c r="C27" s="8"/>
      <c r="D27" s="8"/>
      <c r="E27" s="8"/>
      <c r="F27" s="38"/>
      <c r="G27" s="38"/>
    </row>
    <row r="28" spans="1:9" ht="12" customHeight="1" x14ac:dyDescent="0.2">
      <c r="A28" s="21" t="s">
        <v>10</v>
      </c>
      <c r="B28" s="9" t="s">
        <v>218</v>
      </c>
      <c r="C28" s="9"/>
      <c r="D28" s="9"/>
      <c r="E28" s="9"/>
      <c r="F28" s="9"/>
      <c r="G28" s="9"/>
    </row>
    <row r="29" spans="1:9" ht="12" customHeight="1" x14ac:dyDescent="0.2">
      <c r="A29" s="21"/>
      <c r="B29" s="9"/>
      <c r="C29" s="83" t="s">
        <v>11</v>
      </c>
      <c r="D29" s="84"/>
      <c r="E29" s="9"/>
      <c r="F29" s="83" t="s">
        <v>12</v>
      </c>
      <c r="G29" s="84"/>
    </row>
    <row r="30" spans="1:9" ht="12" customHeight="1" x14ac:dyDescent="0.2">
      <c r="A30" s="21"/>
      <c r="B30" s="9"/>
      <c r="C30" s="10" t="s">
        <v>4</v>
      </c>
      <c r="D30" s="10" t="s">
        <v>5</v>
      </c>
      <c r="E30" s="9"/>
      <c r="F30" s="10" t="s">
        <v>13</v>
      </c>
      <c r="G30" s="10" t="s">
        <v>14</v>
      </c>
      <c r="I30" s="12"/>
    </row>
    <row r="31" spans="1:9" ht="12" customHeight="1" x14ac:dyDescent="0.2">
      <c r="A31" s="21"/>
      <c r="B31" s="18" t="s">
        <v>95</v>
      </c>
      <c r="C31" s="25">
        <v>65.411000000000001</v>
      </c>
      <c r="D31" s="26">
        <f>C31*C$4</f>
        <v>2551.029</v>
      </c>
      <c r="E31" s="11"/>
      <c r="F31" s="27">
        <v>1.73</v>
      </c>
      <c r="G31" s="31">
        <f>F31*C$4</f>
        <v>67.47</v>
      </c>
      <c r="I31" s="2" t="s">
        <v>10</v>
      </c>
    </row>
    <row r="32" spans="1:9" ht="12" customHeight="1" x14ac:dyDescent="0.2">
      <c r="A32" s="21"/>
      <c r="B32" s="18" t="s">
        <v>92</v>
      </c>
      <c r="C32" s="25">
        <v>65.411000000000001</v>
      </c>
      <c r="D32" s="26">
        <f>C32*C$5</f>
        <v>2551.029</v>
      </c>
      <c r="E32" s="11"/>
      <c r="F32" s="27">
        <v>1.73</v>
      </c>
      <c r="G32" s="31">
        <f>F32*C$5</f>
        <v>67.47</v>
      </c>
    </row>
    <row r="33" spans="1:9" ht="12" customHeight="1" x14ac:dyDescent="0.2">
      <c r="A33" s="21"/>
      <c r="B33" s="18" t="s">
        <v>93</v>
      </c>
      <c r="C33" s="25">
        <v>65.411000000000001</v>
      </c>
      <c r="D33" s="26">
        <f>C33*C$6</f>
        <v>2551.029</v>
      </c>
      <c r="E33" s="11"/>
      <c r="F33" s="27">
        <v>1.73</v>
      </c>
      <c r="G33" s="31">
        <f>F33*C$6</f>
        <v>67.47</v>
      </c>
    </row>
    <row r="34" spans="1:9" ht="12" customHeight="1" x14ac:dyDescent="0.2">
      <c r="A34" s="21"/>
      <c r="B34" s="18" t="s">
        <v>94</v>
      </c>
      <c r="C34" s="25">
        <v>65.411000000000001</v>
      </c>
      <c r="D34" s="26">
        <f>C34*C$7</f>
        <v>2551.029</v>
      </c>
      <c r="E34" s="11"/>
      <c r="F34" s="27">
        <v>1.73</v>
      </c>
      <c r="G34" s="31">
        <f>F34*C$7</f>
        <v>67.47</v>
      </c>
    </row>
    <row r="35" spans="1:9" ht="12" customHeight="1" x14ac:dyDescent="0.2">
      <c r="A35" s="21"/>
      <c r="B35" s="18" t="s">
        <v>20</v>
      </c>
      <c r="C35" s="25">
        <v>65.411000000000001</v>
      </c>
      <c r="D35" s="26">
        <f>C35*C$8</f>
        <v>2485.6179999999999</v>
      </c>
      <c r="E35" s="11"/>
      <c r="F35" s="27">
        <v>1.73</v>
      </c>
      <c r="G35" s="31">
        <f>F35*C$8</f>
        <v>65.739999999999995</v>
      </c>
    </row>
    <row r="36" spans="1:9" ht="12" customHeight="1" x14ac:dyDescent="0.2">
      <c r="A36" s="21"/>
      <c r="B36" s="19" t="s">
        <v>9</v>
      </c>
      <c r="C36" s="28"/>
      <c r="D36" s="29">
        <f>SUM(D31:D35)</f>
        <v>12689.734</v>
      </c>
      <c r="E36" s="11"/>
      <c r="F36" s="30"/>
      <c r="G36" s="32">
        <f>SUM(G31:G35)</f>
        <v>335.62</v>
      </c>
    </row>
    <row r="37" spans="1:9" ht="12" customHeight="1" x14ac:dyDescent="0.2">
      <c r="A37" s="23" t="s">
        <v>6</v>
      </c>
      <c r="B37" s="79" t="s">
        <v>331</v>
      </c>
      <c r="C37" s="80"/>
      <c r="D37" s="80"/>
      <c r="E37" s="80"/>
      <c r="F37" s="80"/>
      <c r="G37" s="80"/>
      <c r="I37" s="2" t="s">
        <v>10</v>
      </c>
    </row>
    <row r="38" spans="1:9" ht="12" customHeight="1" x14ac:dyDescent="0.2">
      <c r="A38" s="23" t="s">
        <v>7</v>
      </c>
      <c r="B38" s="79"/>
      <c r="C38" s="80"/>
      <c r="D38" s="80"/>
      <c r="E38" s="80"/>
      <c r="F38" s="80"/>
      <c r="G38" s="80"/>
    </row>
    <row r="39" spans="1:9" ht="12" customHeight="1" x14ac:dyDescent="0.2">
      <c r="A39" s="22" t="s">
        <v>15</v>
      </c>
      <c r="B39" s="13"/>
      <c r="C39" s="13"/>
      <c r="D39" s="13"/>
      <c r="E39" s="13"/>
      <c r="F39" s="13"/>
      <c r="G39" s="13"/>
    </row>
    <row r="40" spans="1:9" ht="12" customHeight="1" x14ac:dyDescent="0.2">
      <c r="A40" s="23" t="s">
        <v>17</v>
      </c>
      <c r="B40" s="81"/>
      <c r="C40" s="82"/>
      <c r="D40" s="82"/>
      <c r="E40" s="82"/>
      <c r="F40" s="82"/>
      <c r="G40" s="82"/>
    </row>
    <row r="41" spans="1:9" ht="27" customHeight="1" x14ac:dyDescent="0.2">
      <c r="A41" s="24" t="s">
        <v>3</v>
      </c>
      <c r="B41" s="79"/>
      <c r="C41" s="80"/>
      <c r="D41" s="80"/>
      <c r="E41" s="80"/>
      <c r="F41" s="80"/>
      <c r="G41" s="80"/>
    </row>
    <row r="43" spans="1:9" ht="12" customHeight="1" x14ac:dyDescent="0.25">
      <c r="A43" s="20" t="s">
        <v>2</v>
      </c>
      <c r="B43" s="7">
        <v>2632</v>
      </c>
      <c r="C43" s="8"/>
      <c r="D43" s="8"/>
      <c r="E43" s="8"/>
      <c r="F43" s="38"/>
      <c r="G43" s="38"/>
    </row>
    <row r="44" spans="1:9" ht="12" customHeight="1" x14ac:dyDescent="0.2">
      <c r="A44" s="21" t="s">
        <v>10</v>
      </c>
      <c r="B44" s="9" t="s">
        <v>219</v>
      </c>
      <c r="C44" s="9"/>
      <c r="D44" s="9"/>
      <c r="E44" s="9"/>
      <c r="F44" s="9"/>
      <c r="G44" s="9"/>
    </row>
    <row r="45" spans="1:9" ht="12" customHeight="1" x14ac:dyDescent="0.2">
      <c r="A45" s="21"/>
      <c r="B45" s="9"/>
      <c r="C45" s="67" t="s">
        <v>11</v>
      </c>
      <c r="D45" s="68"/>
      <c r="E45" s="9"/>
      <c r="F45" s="67" t="s">
        <v>12</v>
      </c>
      <c r="G45" s="68"/>
    </row>
    <row r="46" spans="1:9" ht="12" customHeight="1" x14ac:dyDescent="0.2">
      <c r="A46" s="21"/>
      <c r="B46" s="9"/>
      <c r="C46" s="10" t="s">
        <v>4</v>
      </c>
      <c r="D46" s="10" t="s">
        <v>5</v>
      </c>
      <c r="E46" s="9"/>
      <c r="F46" s="10" t="s">
        <v>13</v>
      </c>
      <c r="G46" s="10" t="s">
        <v>14</v>
      </c>
    </row>
    <row r="47" spans="1:9" ht="12" customHeight="1" x14ac:dyDescent="0.2">
      <c r="A47" s="21"/>
      <c r="B47" s="18" t="s">
        <v>95</v>
      </c>
      <c r="C47" s="25">
        <v>20.431000000000001</v>
      </c>
      <c r="D47" s="26">
        <f>C47*C$4</f>
        <v>796.80900000000008</v>
      </c>
      <c r="E47" s="11"/>
      <c r="F47" s="27">
        <v>0.55000000000000004</v>
      </c>
      <c r="G47" s="31">
        <f>F47*C$4</f>
        <v>21.450000000000003</v>
      </c>
    </row>
    <row r="48" spans="1:9" ht="12" customHeight="1" x14ac:dyDescent="0.2">
      <c r="A48" s="21"/>
      <c r="B48" s="18" t="s">
        <v>92</v>
      </c>
      <c r="C48" s="25">
        <v>20.431000000000001</v>
      </c>
      <c r="D48" s="26">
        <f>C48*C$5</f>
        <v>796.80900000000008</v>
      </c>
      <c r="E48" s="11"/>
      <c r="F48" s="27">
        <v>0.55000000000000004</v>
      </c>
      <c r="G48" s="31">
        <f>F48*C$5</f>
        <v>21.450000000000003</v>
      </c>
    </row>
    <row r="49" spans="1:9" ht="12" customHeight="1" x14ac:dyDescent="0.2">
      <c r="A49" s="21"/>
      <c r="B49" s="18" t="s">
        <v>93</v>
      </c>
      <c r="C49" s="25">
        <v>20.431000000000001</v>
      </c>
      <c r="D49" s="26">
        <f>C49*C$6</f>
        <v>796.80900000000008</v>
      </c>
      <c r="E49" s="11"/>
      <c r="F49" s="27">
        <v>0.55000000000000004</v>
      </c>
      <c r="G49" s="31">
        <f>F49*C$6</f>
        <v>21.450000000000003</v>
      </c>
    </row>
    <row r="50" spans="1:9" ht="12" customHeight="1" x14ac:dyDescent="0.2">
      <c r="A50" s="21"/>
      <c r="B50" s="18" t="s">
        <v>94</v>
      </c>
      <c r="C50" s="25">
        <v>20.431000000000001</v>
      </c>
      <c r="D50" s="26">
        <f>C50*C$7</f>
        <v>796.80900000000008</v>
      </c>
      <c r="E50" s="11"/>
      <c r="F50" s="27">
        <v>0.55000000000000004</v>
      </c>
      <c r="G50" s="31">
        <f>F50*C$7</f>
        <v>21.450000000000003</v>
      </c>
    </row>
    <row r="51" spans="1:9" ht="12" customHeight="1" x14ac:dyDescent="0.2">
      <c r="A51" s="21"/>
      <c r="B51" s="18" t="s">
        <v>20</v>
      </c>
      <c r="C51" s="25">
        <v>20.431000000000001</v>
      </c>
      <c r="D51" s="26">
        <f>C51*C$8</f>
        <v>776.37800000000004</v>
      </c>
      <c r="E51" s="11"/>
      <c r="F51" s="27">
        <v>0.55000000000000004</v>
      </c>
      <c r="G51" s="31">
        <f>F51*C$8</f>
        <v>20.900000000000002</v>
      </c>
    </row>
    <row r="52" spans="1:9" ht="12" customHeight="1" x14ac:dyDescent="0.2">
      <c r="A52" s="21"/>
      <c r="B52" s="19" t="s">
        <v>9</v>
      </c>
      <c r="C52" s="28"/>
      <c r="D52" s="29">
        <f>SUM(D47:D51)</f>
        <v>3963.6140000000005</v>
      </c>
      <c r="E52" s="11"/>
      <c r="F52" s="30"/>
      <c r="G52" s="32">
        <f>SUM(G47:G51)</f>
        <v>106.70000000000002</v>
      </c>
    </row>
    <row r="53" spans="1:9" ht="12" customHeight="1" x14ac:dyDescent="0.2">
      <c r="A53" s="23" t="s">
        <v>6</v>
      </c>
      <c r="B53" s="79" t="s">
        <v>333</v>
      </c>
      <c r="C53" s="80"/>
      <c r="D53" s="80"/>
      <c r="E53" s="80"/>
      <c r="F53" s="80"/>
      <c r="G53" s="80"/>
      <c r="I53" s="2" t="s">
        <v>10</v>
      </c>
    </row>
    <row r="54" spans="1:9" ht="12" customHeight="1" x14ac:dyDescent="0.2">
      <c r="A54" s="23" t="s">
        <v>7</v>
      </c>
      <c r="B54" s="79"/>
      <c r="C54" s="80"/>
      <c r="D54" s="80"/>
      <c r="E54" s="80"/>
      <c r="F54" s="80"/>
      <c r="G54" s="80"/>
    </row>
    <row r="55" spans="1:9" ht="12" customHeight="1" x14ac:dyDescent="0.2">
      <c r="A55" s="22" t="s">
        <v>15</v>
      </c>
      <c r="B55" s="13"/>
      <c r="C55" s="13"/>
      <c r="D55" s="13"/>
      <c r="E55" s="13"/>
      <c r="F55" s="13"/>
      <c r="G55" s="13"/>
    </row>
    <row r="56" spans="1:9" ht="12" customHeight="1" x14ac:dyDescent="0.2">
      <c r="A56" s="23" t="s">
        <v>17</v>
      </c>
      <c r="B56" s="81" t="s">
        <v>334</v>
      </c>
      <c r="C56" s="82"/>
      <c r="D56" s="82"/>
      <c r="E56" s="82"/>
      <c r="F56" s="82"/>
      <c r="G56" s="82"/>
    </row>
    <row r="57" spans="1:9" ht="27" customHeight="1" x14ac:dyDescent="0.2">
      <c r="A57" s="24" t="s">
        <v>3</v>
      </c>
      <c r="B57" s="79"/>
      <c r="C57" s="80"/>
      <c r="D57" s="80"/>
      <c r="E57" s="80"/>
      <c r="F57" s="80"/>
      <c r="G57" s="80"/>
    </row>
    <row r="59" spans="1:9" ht="12" customHeight="1" x14ac:dyDescent="0.25">
      <c r="A59" s="20" t="s">
        <v>2</v>
      </c>
      <c r="B59" s="7">
        <v>2633</v>
      </c>
      <c r="C59" s="8"/>
      <c r="D59" s="8"/>
      <c r="E59" s="8"/>
      <c r="F59" s="38"/>
      <c r="G59" s="38"/>
    </row>
    <row r="60" spans="1:9" ht="12" customHeight="1" x14ac:dyDescent="0.2">
      <c r="A60" s="21" t="s">
        <v>10</v>
      </c>
      <c r="B60" s="9" t="s">
        <v>220</v>
      </c>
      <c r="C60" s="9"/>
      <c r="D60" s="9"/>
      <c r="E60" s="9"/>
      <c r="F60" s="9"/>
      <c r="G60" s="9"/>
    </row>
    <row r="61" spans="1:9" ht="12" customHeight="1" x14ac:dyDescent="0.2">
      <c r="A61" s="21"/>
      <c r="B61" s="9"/>
      <c r="C61" s="67" t="s">
        <v>11</v>
      </c>
      <c r="D61" s="68"/>
      <c r="E61" s="9"/>
      <c r="F61" s="67" t="s">
        <v>12</v>
      </c>
      <c r="G61" s="68"/>
    </row>
    <row r="62" spans="1:9" ht="12" customHeight="1" x14ac:dyDescent="0.2">
      <c r="A62" s="21"/>
      <c r="B62" s="9"/>
      <c r="C62" s="10" t="s">
        <v>4</v>
      </c>
      <c r="D62" s="10" t="s">
        <v>5</v>
      </c>
      <c r="E62" s="9"/>
      <c r="F62" s="10" t="s">
        <v>13</v>
      </c>
      <c r="G62" s="10" t="s">
        <v>14</v>
      </c>
    </row>
    <row r="63" spans="1:9" ht="12" customHeight="1" x14ac:dyDescent="0.2">
      <c r="A63" s="21"/>
      <c r="B63" s="18" t="s">
        <v>95</v>
      </c>
      <c r="C63" s="25">
        <v>39.073</v>
      </c>
      <c r="D63" s="26">
        <f>C63*C$4</f>
        <v>1523.847</v>
      </c>
      <c r="E63" s="11"/>
      <c r="F63" s="27">
        <v>0.9</v>
      </c>
      <c r="G63" s="31">
        <f>F63*C$4</f>
        <v>35.1</v>
      </c>
    </row>
    <row r="64" spans="1:9" ht="12" customHeight="1" x14ac:dyDescent="0.2">
      <c r="A64" s="21"/>
      <c r="B64" s="18" t="s">
        <v>92</v>
      </c>
      <c r="C64" s="25">
        <v>39.073</v>
      </c>
      <c r="D64" s="26">
        <f>C64*C$5</f>
        <v>1523.847</v>
      </c>
      <c r="E64" s="11"/>
      <c r="F64" s="27">
        <v>0.9</v>
      </c>
      <c r="G64" s="31">
        <f>F64*C$5</f>
        <v>35.1</v>
      </c>
    </row>
    <row r="65" spans="1:9" ht="12" customHeight="1" x14ac:dyDescent="0.2">
      <c r="A65" s="21"/>
      <c r="B65" s="18" t="s">
        <v>93</v>
      </c>
      <c r="C65" s="25">
        <v>39.073</v>
      </c>
      <c r="D65" s="26">
        <f>C65*C$6</f>
        <v>1523.847</v>
      </c>
      <c r="E65" s="11"/>
      <c r="F65" s="27">
        <v>0.9</v>
      </c>
      <c r="G65" s="31">
        <f>F65*C$6</f>
        <v>35.1</v>
      </c>
    </row>
    <row r="66" spans="1:9" ht="12" customHeight="1" x14ac:dyDescent="0.2">
      <c r="A66" s="21"/>
      <c r="B66" s="18" t="s">
        <v>94</v>
      </c>
      <c r="C66" s="25">
        <v>39.073</v>
      </c>
      <c r="D66" s="26">
        <f>C66*C$7</f>
        <v>1523.847</v>
      </c>
      <c r="E66" s="11"/>
      <c r="F66" s="27">
        <v>0.9</v>
      </c>
      <c r="G66" s="31">
        <f>F66*C$7</f>
        <v>35.1</v>
      </c>
    </row>
    <row r="67" spans="1:9" ht="12" customHeight="1" x14ac:dyDescent="0.2">
      <c r="A67" s="21"/>
      <c r="B67" s="18" t="s">
        <v>20</v>
      </c>
      <c r="C67" s="25">
        <v>39.073</v>
      </c>
      <c r="D67" s="26">
        <f>C67*C$8</f>
        <v>1484.7740000000001</v>
      </c>
      <c r="E67" s="11"/>
      <c r="F67" s="27">
        <v>0.9</v>
      </c>
      <c r="G67" s="31">
        <f>F67*C$8</f>
        <v>34.200000000000003</v>
      </c>
    </row>
    <row r="68" spans="1:9" ht="12" customHeight="1" x14ac:dyDescent="0.2">
      <c r="A68" s="21"/>
      <c r="B68" s="19" t="s">
        <v>9</v>
      </c>
      <c r="C68" s="28"/>
      <c r="D68" s="29">
        <f>SUM(D63:D67)</f>
        <v>7580.1620000000003</v>
      </c>
      <c r="E68" s="11"/>
      <c r="F68" s="30"/>
      <c r="G68" s="32">
        <f>SUM(G63:G67)</f>
        <v>174.60000000000002</v>
      </c>
    </row>
    <row r="69" spans="1:9" ht="12" customHeight="1" x14ac:dyDescent="0.2">
      <c r="A69" s="23" t="s">
        <v>6</v>
      </c>
      <c r="B69" s="79" t="s">
        <v>335</v>
      </c>
      <c r="C69" s="80"/>
      <c r="D69" s="80"/>
      <c r="E69" s="80"/>
      <c r="F69" s="80"/>
      <c r="G69" s="80"/>
      <c r="I69" s="2" t="s">
        <v>10</v>
      </c>
    </row>
    <row r="70" spans="1:9" ht="12" customHeight="1" x14ac:dyDescent="0.2">
      <c r="A70" s="23" t="s">
        <v>7</v>
      </c>
      <c r="B70" s="79"/>
      <c r="C70" s="80"/>
      <c r="D70" s="80"/>
      <c r="E70" s="80"/>
      <c r="F70" s="80"/>
      <c r="G70" s="80"/>
    </row>
    <row r="71" spans="1:9" ht="12" customHeight="1" x14ac:dyDescent="0.2">
      <c r="A71" s="22" t="s">
        <v>15</v>
      </c>
      <c r="B71" s="13"/>
      <c r="C71" s="13"/>
      <c r="D71" s="13"/>
      <c r="E71" s="13"/>
      <c r="F71" s="13"/>
      <c r="G71" s="13"/>
    </row>
    <row r="72" spans="1:9" ht="12" customHeight="1" x14ac:dyDescent="0.2">
      <c r="A72" s="23" t="s">
        <v>17</v>
      </c>
      <c r="B72" s="81" t="s">
        <v>336</v>
      </c>
      <c r="C72" s="82"/>
      <c r="D72" s="82"/>
      <c r="E72" s="82"/>
      <c r="F72" s="82"/>
      <c r="G72" s="82"/>
    </row>
    <row r="73" spans="1:9" ht="27" customHeight="1" x14ac:dyDescent="0.2">
      <c r="A73" s="24" t="s">
        <v>3</v>
      </c>
      <c r="B73" s="79"/>
      <c r="C73" s="80"/>
      <c r="D73" s="80"/>
      <c r="E73" s="80"/>
      <c r="F73" s="80"/>
      <c r="G73" s="80"/>
    </row>
    <row r="75" spans="1:9" ht="12" customHeight="1" x14ac:dyDescent="0.25">
      <c r="A75" s="20" t="s">
        <v>2</v>
      </c>
      <c r="B75" s="7">
        <v>2634</v>
      </c>
      <c r="C75" s="8"/>
      <c r="D75" s="8"/>
      <c r="E75" s="8"/>
      <c r="F75" s="38"/>
      <c r="G75" s="38"/>
    </row>
    <row r="76" spans="1:9" ht="12" customHeight="1" x14ac:dyDescent="0.2">
      <c r="A76" s="21" t="s">
        <v>10</v>
      </c>
      <c r="B76" s="9" t="s">
        <v>221</v>
      </c>
      <c r="C76" s="9"/>
      <c r="D76" s="9"/>
      <c r="E76" s="9"/>
      <c r="F76" s="9"/>
      <c r="G76" s="9"/>
    </row>
    <row r="77" spans="1:9" ht="12" customHeight="1" x14ac:dyDescent="0.2">
      <c r="A77" s="21"/>
      <c r="B77" s="9"/>
      <c r="C77" s="67" t="s">
        <v>11</v>
      </c>
      <c r="D77" s="68"/>
      <c r="E77" s="9"/>
      <c r="F77" s="67" t="s">
        <v>12</v>
      </c>
      <c r="G77" s="68"/>
    </row>
    <row r="78" spans="1:9" ht="12" customHeight="1" x14ac:dyDescent="0.2">
      <c r="A78" s="21"/>
      <c r="B78" s="9"/>
      <c r="C78" s="10" t="s">
        <v>4</v>
      </c>
      <c r="D78" s="10" t="s">
        <v>5</v>
      </c>
      <c r="E78" s="9"/>
      <c r="F78" s="10" t="s">
        <v>13</v>
      </c>
      <c r="G78" s="10" t="s">
        <v>14</v>
      </c>
    </row>
    <row r="79" spans="1:9" ht="12" customHeight="1" x14ac:dyDescent="0.2">
      <c r="A79" s="21"/>
      <c r="B79" s="18" t="s">
        <v>95</v>
      </c>
      <c r="C79" s="25">
        <v>124.34</v>
      </c>
      <c r="D79" s="26">
        <f>C79*C$4</f>
        <v>4849.26</v>
      </c>
      <c r="E79" s="11"/>
      <c r="F79" s="27">
        <v>3.02</v>
      </c>
      <c r="G79" s="31">
        <f>F79*C$4</f>
        <v>117.78</v>
      </c>
    </row>
    <row r="80" spans="1:9" ht="12" customHeight="1" x14ac:dyDescent="0.2">
      <c r="A80" s="21"/>
      <c r="B80" s="18" t="s">
        <v>92</v>
      </c>
      <c r="C80" s="25">
        <v>116.639</v>
      </c>
      <c r="D80" s="26">
        <f>C80*C$5</f>
        <v>4548.9210000000003</v>
      </c>
      <c r="E80" s="11"/>
      <c r="F80" s="27">
        <v>2.87</v>
      </c>
      <c r="G80" s="31">
        <f>F80*C$5</f>
        <v>111.93</v>
      </c>
    </row>
    <row r="81" spans="1:7" ht="12" customHeight="1" x14ac:dyDescent="0.2">
      <c r="A81" s="21"/>
      <c r="B81" s="18" t="s">
        <v>93</v>
      </c>
      <c r="C81" s="25">
        <v>124.34</v>
      </c>
      <c r="D81" s="26">
        <f>C81*C$6</f>
        <v>4849.26</v>
      </c>
      <c r="E81" s="11"/>
      <c r="F81" s="27">
        <v>3.02</v>
      </c>
      <c r="G81" s="31">
        <f>F81*C$6</f>
        <v>117.78</v>
      </c>
    </row>
    <row r="82" spans="1:7" ht="12" customHeight="1" x14ac:dyDescent="0.2">
      <c r="A82" s="21"/>
      <c r="B82" s="18" t="s">
        <v>94</v>
      </c>
      <c r="C82" s="25">
        <v>124.34</v>
      </c>
      <c r="D82" s="26">
        <f>C82*C$7</f>
        <v>4849.26</v>
      </c>
      <c r="E82" s="11"/>
      <c r="F82" s="27">
        <v>3.02</v>
      </c>
      <c r="G82" s="31">
        <f>F82*C$7</f>
        <v>117.78</v>
      </c>
    </row>
    <row r="83" spans="1:7" ht="12" customHeight="1" x14ac:dyDescent="0.2">
      <c r="A83" s="21"/>
      <c r="B83" s="18" t="s">
        <v>20</v>
      </c>
      <c r="C83" s="25">
        <v>124.34</v>
      </c>
      <c r="D83" s="26">
        <f>C83*C$8</f>
        <v>4724.92</v>
      </c>
      <c r="E83" s="11"/>
      <c r="F83" s="27">
        <v>3.02</v>
      </c>
      <c r="G83" s="31">
        <f>F83*C$8</f>
        <v>114.76</v>
      </c>
    </row>
    <row r="84" spans="1:7" ht="12" customHeight="1" x14ac:dyDescent="0.2">
      <c r="A84" s="21"/>
      <c r="B84" s="19" t="s">
        <v>9</v>
      </c>
      <c r="C84" s="28"/>
      <c r="D84" s="29">
        <f>SUM(D79:D83)</f>
        <v>23821.620999999999</v>
      </c>
      <c r="E84" s="11"/>
      <c r="F84" s="30"/>
      <c r="G84" s="32">
        <f>SUM(G79:G83)</f>
        <v>580.03</v>
      </c>
    </row>
    <row r="85" spans="1:7" ht="12" customHeight="1" x14ac:dyDescent="0.2">
      <c r="A85" s="23" t="s">
        <v>6</v>
      </c>
      <c r="B85" s="79" t="s">
        <v>337</v>
      </c>
      <c r="C85" s="80"/>
      <c r="D85" s="80"/>
      <c r="E85" s="80"/>
      <c r="F85" s="80"/>
      <c r="G85" s="80"/>
    </row>
    <row r="86" spans="1:7" ht="12" customHeight="1" x14ac:dyDescent="0.2">
      <c r="A86" s="23" t="s">
        <v>7</v>
      </c>
      <c r="B86" s="79"/>
      <c r="C86" s="80"/>
      <c r="D86" s="80"/>
      <c r="E86" s="80"/>
      <c r="F86" s="80"/>
      <c r="G86" s="80"/>
    </row>
    <row r="87" spans="1:7" ht="12" customHeight="1" x14ac:dyDescent="0.2">
      <c r="A87" s="22" t="s">
        <v>15</v>
      </c>
      <c r="B87" s="13"/>
      <c r="C87" s="13"/>
      <c r="D87" s="13"/>
      <c r="E87" s="13"/>
      <c r="F87" s="13"/>
      <c r="G87" s="13"/>
    </row>
    <row r="88" spans="1:7" ht="12" customHeight="1" x14ac:dyDescent="0.2">
      <c r="A88" s="23" t="s">
        <v>17</v>
      </c>
      <c r="B88" s="81" t="s">
        <v>338</v>
      </c>
      <c r="C88" s="82"/>
      <c r="D88" s="82"/>
      <c r="E88" s="82"/>
      <c r="F88" s="82"/>
      <c r="G88" s="82"/>
    </row>
    <row r="89" spans="1:7" ht="27" customHeight="1" x14ac:dyDescent="0.2">
      <c r="A89" s="24" t="s">
        <v>3</v>
      </c>
      <c r="B89" s="79"/>
      <c r="C89" s="80"/>
      <c r="D89" s="80"/>
      <c r="E89" s="80"/>
      <c r="F89" s="80"/>
      <c r="G89" s="80"/>
    </row>
    <row r="91" spans="1:7" ht="12" customHeight="1" x14ac:dyDescent="0.25">
      <c r="A91" s="20" t="s">
        <v>2</v>
      </c>
      <c r="B91" s="7">
        <v>2635</v>
      </c>
      <c r="C91" s="8"/>
      <c r="D91" s="8"/>
      <c r="E91" s="8"/>
      <c r="F91" s="38"/>
      <c r="G91" s="38"/>
    </row>
    <row r="92" spans="1:7" ht="12" customHeight="1" x14ac:dyDescent="0.2">
      <c r="A92" s="21" t="s">
        <v>10</v>
      </c>
      <c r="B92" s="9" t="s">
        <v>222</v>
      </c>
      <c r="C92" s="9"/>
      <c r="D92" s="9"/>
      <c r="E92" s="9"/>
      <c r="F92" s="9"/>
      <c r="G92" s="9"/>
    </row>
    <row r="93" spans="1:7" ht="12" customHeight="1" x14ac:dyDescent="0.2">
      <c r="A93" s="21"/>
      <c r="B93" s="9"/>
      <c r="C93" s="67" t="s">
        <v>11</v>
      </c>
      <c r="D93" s="68"/>
      <c r="E93" s="9"/>
      <c r="F93" s="67" t="s">
        <v>12</v>
      </c>
      <c r="G93" s="68"/>
    </row>
    <row r="94" spans="1:7" ht="12" customHeight="1" x14ac:dyDescent="0.2">
      <c r="A94" s="21"/>
      <c r="B94" s="9"/>
      <c r="C94" s="10" t="s">
        <v>4</v>
      </c>
      <c r="D94" s="10" t="s">
        <v>5</v>
      </c>
      <c r="E94" s="9"/>
      <c r="F94" s="10" t="s">
        <v>13</v>
      </c>
      <c r="G94" s="10" t="s">
        <v>14</v>
      </c>
    </row>
    <row r="95" spans="1:7" ht="12" customHeight="1" x14ac:dyDescent="0.2">
      <c r="A95" s="21"/>
      <c r="B95" s="18" t="s">
        <v>95</v>
      </c>
      <c r="C95" s="25">
        <v>46.101999999999997</v>
      </c>
      <c r="D95" s="26">
        <f>C95*C$4</f>
        <v>1797.9779999999998</v>
      </c>
      <c r="E95" s="11"/>
      <c r="F95" s="27">
        <v>1.2</v>
      </c>
      <c r="G95" s="31">
        <f>F95*C$4</f>
        <v>46.8</v>
      </c>
    </row>
    <row r="96" spans="1:7" ht="12" customHeight="1" x14ac:dyDescent="0.2">
      <c r="A96" s="21"/>
      <c r="B96" s="18" t="s">
        <v>92</v>
      </c>
      <c r="C96" s="25">
        <v>23.050999999999998</v>
      </c>
      <c r="D96" s="26">
        <f>C96*C$5</f>
        <v>898.98899999999992</v>
      </c>
      <c r="E96" s="11"/>
      <c r="F96" s="27">
        <v>0.6</v>
      </c>
      <c r="G96" s="31">
        <f>F96*C$5</f>
        <v>23.4</v>
      </c>
    </row>
    <row r="97" spans="1:7" ht="12" customHeight="1" x14ac:dyDescent="0.2">
      <c r="A97" s="21"/>
      <c r="B97" s="18" t="s">
        <v>93</v>
      </c>
      <c r="C97" s="25">
        <v>46.101999999999997</v>
      </c>
      <c r="D97" s="26">
        <f>C97*C$6</f>
        <v>1797.9779999999998</v>
      </c>
      <c r="E97" s="11"/>
      <c r="F97" s="27">
        <v>1.2</v>
      </c>
      <c r="G97" s="31">
        <f>F97*C$6</f>
        <v>46.8</v>
      </c>
    </row>
    <row r="98" spans="1:7" ht="12" customHeight="1" x14ac:dyDescent="0.2">
      <c r="A98" s="21"/>
      <c r="B98" s="18" t="s">
        <v>94</v>
      </c>
      <c r="C98" s="25">
        <v>23.050999999999998</v>
      </c>
      <c r="D98" s="26">
        <f>C98*C$7</f>
        <v>898.98899999999992</v>
      </c>
      <c r="E98" s="11"/>
      <c r="F98" s="27">
        <v>0.6</v>
      </c>
      <c r="G98" s="31">
        <f>F98*C$7</f>
        <v>23.4</v>
      </c>
    </row>
    <row r="99" spans="1:7" ht="12" customHeight="1" x14ac:dyDescent="0.2">
      <c r="A99" s="21"/>
      <c r="B99" s="18" t="s">
        <v>20</v>
      </c>
      <c r="C99" s="25">
        <v>23.050999999999998</v>
      </c>
      <c r="D99" s="26">
        <f>C99*C$8</f>
        <v>875.93799999999999</v>
      </c>
      <c r="E99" s="11"/>
      <c r="F99" s="27">
        <v>0.6</v>
      </c>
      <c r="G99" s="31">
        <f>F99*C$8</f>
        <v>22.8</v>
      </c>
    </row>
    <row r="100" spans="1:7" ht="12" customHeight="1" x14ac:dyDescent="0.2">
      <c r="A100" s="21"/>
      <c r="B100" s="19" t="s">
        <v>9</v>
      </c>
      <c r="C100" s="28"/>
      <c r="D100" s="29">
        <f>SUM(D95:D99)</f>
        <v>6269.8719999999994</v>
      </c>
      <c r="E100" s="11"/>
      <c r="F100" s="30"/>
      <c r="G100" s="32">
        <f>SUM(G95:G99)</f>
        <v>163.19999999999999</v>
      </c>
    </row>
    <row r="101" spans="1:7" ht="12" customHeight="1" x14ac:dyDescent="0.2">
      <c r="A101" s="23" t="s">
        <v>6</v>
      </c>
      <c r="B101" s="79" t="s">
        <v>339</v>
      </c>
      <c r="C101" s="80"/>
      <c r="D101" s="80"/>
      <c r="E101" s="80"/>
      <c r="F101" s="80"/>
      <c r="G101" s="80"/>
    </row>
    <row r="102" spans="1:7" ht="12" customHeight="1" x14ac:dyDescent="0.2">
      <c r="A102" s="23" t="s">
        <v>7</v>
      </c>
      <c r="B102" s="79"/>
      <c r="C102" s="80"/>
      <c r="D102" s="80"/>
      <c r="E102" s="80"/>
      <c r="F102" s="80"/>
      <c r="G102" s="80"/>
    </row>
    <row r="103" spans="1:7" ht="12" customHeight="1" x14ac:dyDescent="0.2">
      <c r="A103" s="22" t="s">
        <v>15</v>
      </c>
      <c r="B103" s="13"/>
      <c r="C103" s="13"/>
      <c r="D103" s="13"/>
      <c r="E103" s="13"/>
      <c r="F103" s="13"/>
      <c r="G103" s="13"/>
    </row>
    <row r="104" spans="1:7" ht="12" customHeight="1" x14ac:dyDescent="0.2">
      <c r="A104" s="23" t="s">
        <v>17</v>
      </c>
      <c r="B104" s="81" t="s">
        <v>334</v>
      </c>
      <c r="C104" s="82"/>
      <c r="D104" s="82"/>
      <c r="E104" s="82"/>
      <c r="F104" s="82"/>
      <c r="G104" s="82"/>
    </row>
    <row r="105" spans="1:7" ht="27" customHeight="1" x14ac:dyDescent="0.2">
      <c r="A105" s="24" t="s">
        <v>3</v>
      </c>
      <c r="B105" s="79"/>
      <c r="C105" s="80"/>
      <c r="D105" s="80"/>
      <c r="E105" s="80"/>
      <c r="F105" s="80"/>
      <c r="G105" s="80"/>
    </row>
    <row r="107" spans="1:7" ht="12" customHeight="1" x14ac:dyDescent="0.25">
      <c r="A107" s="20" t="s">
        <v>2</v>
      </c>
      <c r="B107" s="7">
        <v>2636</v>
      </c>
      <c r="C107" s="8"/>
      <c r="D107" s="8"/>
      <c r="E107" s="8"/>
      <c r="F107" s="38"/>
      <c r="G107" s="38"/>
    </row>
    <row r="108" spans="1:7" ht="12" customHeight="1" x14ac:dyDescent="0.2">
      <c r="A108" s="21" t="s">
        <v>10</v>
      </c>
      <c r="B108" s="9" t="s">
        <v>223</v>
      </c>
      <c r="C108" s="9"/>
      <c r="D108" s="9"/>
      <c r="E108" s="9"/>
      <c r="F108" s="9"/>
      <c r="G108" s="9"/>
    </row>
    <row r="109" spans="1:7" ht="12" customHeight="1" x14ac:dyDescent="0.2">
      <c r="A109" s="21"/>
      <c r="B109" s="9"/>
      <c r="C109" s="67" t="s">
        <v>11</v>
      </c>
      <c r="D109" s="68"/>
      <c r="E109" s="9"/>
      <c r="F109" s="67" t="s">
        <v>12</v>
      </c>
      <c r="G109" s="68"/>
    </row>
    <row r="110" spans="1:7" ht="12" customHeight="1" x14ac:dyDescent="0.2">
      <c r="A110" s="21"/>
      <c r="B110" s="9"/>
      <c r="C110" s="10" t="s">
        <v>4</v>
      </c>
      <c r="D110" s="10" t="s">
        <v>5</v>
      </c>
      <c r="E110" s="9"/>
      <c r="F110" s="10" t="s">
        <v>13</v>
      </c>
      <c r="G110" s="10" t="s">
        <v>14</v>
      </c>
    </row>
    <row r="111" spans="1:7" ht="12" customHeight="1" x14ac:dyDescent="0.2">
      <c r="A111" s="21"/>
      <c r="B111" s="18" t="s">
        <v>95</v>
      </c>
      <c r="C111" s="25">
        <v>14.178000000000001</v>
      </c>
      <c r="D111" s="26">
        <f>C111*C$4</f>
        <v>552.94200000000001</v>
      </c>
      <c r="E111" s="11"/>
      <c r="F111" s="27">
        <v>0.4</v>
      </c>
      <c r="G111" s="31">
        <f>F111*C$4</f>
        <v>15.600000000000001</v>
      </c>
    </row>
    <row r="112" spans="1:7" ht="12" customHeight="1" x14ac:dyDescent="0.2">
      <c r="A112" s="21"/>
      <c r="B112" s="18" t="s">
        <v>92</v>
      </c>
      <c r="C112" s="25">
        <v>7.0890000000000004</v>
      </c>
      <c r="D112" s="26">
        <f>C112*C$5</f>
        <v>276.471</v>
      </c>
      <c r="E112" s="11"/>
      <c r="F112" s="27">
        <v>0.2</v>
      </c>
      <c r="G112" s="31">
        <f>F112*C$5</f>
        <v>7.8000000000000007</v>
      </c>
    </row>
    <row r="113" spans="1:7" ht="12" customHeight="1" x14ac:dyDescent="0.2">
      <c r="A113" s="21"/>
      <c r="B113" s="18" t="s">
        <v>93</v>
      </c>
      <c r="C113" s="25">
        <v>14.178000000000001</v>
      </c>
      <c r="D113" s="26">
        <f>C113*C$6</f>
        <v>552.94200000000001</v>
      </c>
      <c r="E113" s="11"/>
      <c r="F113" s="27">
        <v>0.4</v>
      </c>
      <c r="G113" s="31">
        <f>F113*C$6</f>
        <v>15.600000000000001</v>
      </c>
    </row>
    <row r="114" spans="1:7" ht="12" customHeight="1" x14ac:dyDescent="0.2">
      <c r="A114" s="21"/>
      <c r="B114" s="18" t="s">
        <v>94</v>
      </c>
      <c r="C114" s="25">
        <v>7.0890000000000004</v>
      </c>
      <c r="D114" s="26">
        <f>C114*C$7</f>
        <v>276.471</v>
      </c>
      <c r="E114" s="11"/>
      <c r="F114" s="27">
        <v>0.2</v>
      </c>
      <c r="G114" s="31">
        <f>F114*C$7</f>
        <v>7.8000000000000007</v>
      </c>
    </row>
    <row r="115" spans="1:7" ht="12" customHeight="1" x14ac:dyDescent="0.2">
      <c r="A115" s="21"/>
      <c r="B115" s="18" t="s">
        <v>20</v>
      </c>
      <c r="C115" s="25">
        <v>7.0890000000000004</v>
      </c>
      <c r="D115" s="26">
        <f>C115*C$8</f>
        <v>269.38200000000001</v>
      </c>
      <c r="E115" s="11"/>
      <c r="F115" s="27">
        <v>0.2</v>
      </c>
      <c r="G115" s="31">
        <f>F115*C$8</f>
        <v>7.6000000000000005</v>
      </c>
    </row>
    <row r="116" spans="1:7" ht="12" customHeight="1" x14ac:dyDescent="0.2">
      <c r="A116" s="21"/>
      <c r="B116" s="19" t="s">
        <v>9</v>
      </c>
      <c r="C116" s="28"/>
      <c r="D116" s="29">
        <f>SUM(D111:D115)</f>
        <v>1928.2080000000001</v>
      </c>
      <c r="E116" s="11"/>
      <c r="F116" s="30"/>
      <c r="G116" s="32">
        <f>SUM(G111:G115)</f>
        <v>54.4</v>
      </c>
    </row>
    <row r="117" spans="1:7" ht="12" customHeight="1" x14ac:dyDescent="0.2">
      <c r="A117" s="23" t="s">
        <v>6</v>
      </c>
      <c r="B117" s="79" t="s">
        <v>340</v>
      </c>
      <c r="C117" s="80"/>
      <c r="D117" s="80"/>
      <c r="E117" s="80"/>
      <c r="F117" s="80"/>
      <c r="G117" s="80"/>
    </row>
    <row r="118" spans="1:7" ht="12" customHeight="1" x14ac:dyDescent="0.2">
      <c r="A118" s="23" t="s">
        <v>7</v>
      </c>
      <c r="B118" s="79"/>
      <c r="C118" s="80"/>
      <c r="D118" s="80"/>
      <c r="E118" s="80"/>
      <c r="F118" s="80"/>
      <c r="G118" s="80"/>
    </row>
    <row r="119" spans="1:7" ht="12" customHeight="1" x14ac:dyDescent="0.2">
      <c r="A119" s="22" t="s">
        <v>15</v>
      </c>
      <c r="B119" s="13"/>
      <c r="C119" s="13"/>
      <c r="D119" s="13"/>
      <c r="E119" s="13"/>
      <c r="F119" s="13"/>
      <c r="G119" s="13"/>
    </row>
    <row r="120" spans="1:7" ht="12" customHeight="1" x14ac:dyDescent="0.2">
      <c r="A120" s="23" t="s">
        <v>17</v>
      </c>
      <c r="B120" s="81" t="s">
        <v>334</v>
      </c>
      <c r="C120" s="82"/>
      <c r="D120" s="82"/>
      <c r="E120" s="82"/>
      <c r="F120" s="82"/>
      <c r="G120" s="82"/>
    </row>
    <row r="121" spans="1:7" ht="12" customHeight="1" x14ac:dyDescent="0.2">
      <c r="A121" s="24" t="s">
        <v>3</v>
      </c>
      <c r="B121" s="79"/>
      <c r="C121" s="80"/>
      <c r="D121" s="80"/>
      <c r="E121" s="80"/>
      <c r="F121" s="80"/>
      <c r="G121" s="80"/>
    </row>
    <row r="123" spans="1:7" ht="12" customHeight="1" x14ac:dyDescent="0.25">
      <c r="A123" s="20" t="s">
        <v>2</v>
      </c>
      <c r="B123" s="7">
        <v>2639</v>
      </c>
      <c r="C123" s="8"/>
      <c r="D123" s="8"/>
      <c r="E123" s="8"/>
      <c r="F123" s="38"/>
      <c r="G123" s="38"/>
    </row>
    <row r="124" spans="1:7" ht="12" customHeight="1" x14ac:dyDescent="0.2">
      <c r="A124" s="21" t="s">
        <v>10</v>
      </c>
      <c r="B124" s="9" t="s">
        <v>224</v>
      </c>
      <c r="C124" s="9"/>
      <c r="D124" s="9"/>
      <c r="E124" s="9"/>
      <c r="F124" s="9"/>
      <c r="G124" s="9"/>
    </row>
    <row r="125" spans="1:7" ht="12" customHeight="1" x14ac:dyDescent="0.2">
      <c r="A125" s="21"/>
      <c r="B125" s="9"/>
      <c r="C125" s="67" t="s">
        <v>11</v>
      </c>
      <c r="D125" s="68"/>
      <c r="E125" s="9"/>
      <c r="F125" s="67" t="s">
        <v>12</v>
      </c>
      <c r="G125" s="68"/>
    </row>
    <row r="126" spans="1:7" ht="12" customHeight="1" x14ac:dyDescent="0.2">
      <c r="A126" s="21"/>
      <c r="B126" s="9"/>
      <c r="C126" s="10" t="s">
        <v>4</v>
      </c>
      <c r="D126" s="10" t="s">
        <v>5</v>
      </c>
      <c r="E126" s="9"/>
      <c r="F126" s="10" t="s">
        <v>13</v>
      </c>
      <c r="G126" s="10" t="s">
        <v>14</v>
      </c>
    </row>
    <row r="127" spans="1:7" ht="12" customHeight="1" x14ac:dyDescent="0.2">
      <c r="A127" s="21"/>
      <c r="B127" s="18" t="s">
        <v>95</v>
      </c>
      <c r="C127" s="25">
        <v>50.06</v>
      </c>
      <c r="D127" s="26">
        <f>C127*C$4</f>
        <v>1952.3400000000001</v>
      </c>
      <c r="E127" s="11"/>
      <c r="F127" s="27">
        <v>1.77</v>
      </c>
      <c r="G127" s="31">
        <f>F127*C$4</f>
        <v>69.03</v>
      </c>
    </row>
    <row r="128" spans="1:7" ht="12" customHeight="1" x14ac:dyDescent="0.2">
      <c r="A128" s="21"/>
      <c r="B128" s="18" t="s">
        <v>92</v>
      </c>
      <c r="C128" s="25">
        <v>64.156999999999996</v>
      </c>
      <c r="D128" s="26">
        <f>C128*C$5</f>
        <v>2502.123</v>
      </c>
      <c r="E128" s="11"/>
      <c r="F128" s="27">
        <v>2.17</v>
      </c>
      <c r="G128" s="31">
        <f>F128*C$5</f>
        <v>84.63</v>
      </c>
    </row>
    <row r="129" spans="1:7" ht="12" customHeight="1" x14ac:dyDescent="0.2">
      <c r="A129" s="21"/>
      <c r="B129" s="18" t="s">
        <v>93</v>
      </c>
      <c r="C129" s="25">
        <v>50.06</v>
      </c>
      <c r="D129" s="26">
        <f>C129*C$6</f>
        <v>1952.3400000000001</v>
      </c>
      <c r="E129" s="11"/>
      <c r="F129" s="27">
        <v>1.77</v>
      </c>
      <c r="G129" s="31">
        <f>F129*C$6</f>
        <v>69.03</v>
      </c>
    </row>
    <row r="130" spans="1:7" ht="12" customHeight="1" x14ac:dyDescent="0.2">
      <c r="A130" s="21"/>
      <c r="B130" s="18" t="s">
        <v>94</v>
      </c>
      <c r="C130" s="25">
        <v>50.06</v>
      </c>
      <c r="D130" s="26">
        <f>C130*C$7</f>
        <v>1952.3400000000001</v>
      </c>
      <c r="E130" s="11"/>
      <c r="F130" s="27">
        <v>1.77</v>
      </c>
      <c r="G130" s="31">
        <f>F130*C$7</f>
        <v>69.03</v>
      </c>
    </row>
    <row r="131" spans="1:7" ht="12" customHeight="1" x14ac:dyDescent="0.2">
      <c r="A131" s="21"/>
      <c r="B131" s="18" t="s">
        <v>20</v>
      </c>
      <c r="C131" s="25">
        <v>50.06</v>
      </c>
      <c r="D131" s="26">
        <f>C131*C$8</f>
        <v>1902.2800000000002</v>
      </c>
      <c r="E131" s="11"/>
      <c r="F131" s="27">
        <v>1.77</v>
      </c>
      <c r="G131" s="31">
        <f>F131*C$8</f>
        <v>67.260000000000005</v>
      </c>
    </row>
    <row r="132" spans="1:7" ht="12" customHeight="1" x14ac:dyDescent="0.2">
      <c r="A132" s="21"/>
      <c r="B132" s="19" t="s">
        <v>9</v>
      </c>
      <c r="C132" s="28"/>
      <c r="D132" s="29">
        <f>SUM(D127:D131)</f>
        <v>10261.423000000001</v>
      </c>
      <c r="E132" s="11"/>
      <c r="F132" s="30"/>
      <c r="G132" s="32">
        <f>SUM(G127:G131)</f>
        <v>358.98</v>
      </c>
    </row>
    <row r="133" spans="1:7" ht="12" customHeight="1" x14ac:dyDescent="0.2">
      <c r="A133" s="23" t="s">
        <v>6</v>
      </c>
      <c r="B133" s="79" t="s">
        <v>341</v>
      </c>
      <c r="C133" s="80"/>
      <c r="D133" s="80"/>
      <c r="E133" s="80"/>
      <c r="F133" s="80"/>
      <c r="G133" s="80"/>
    </row>
    <row r="134" spans="1:7" ht="12" customHeight="1" x14ac:dyDescent="0.2">
      <c r="A134" s="23" t="s">
        <v>7</v>
      </c>
      <c r="B134" s="79"/>
      <c r="C134" s="80"/>
      <c r="D134" s="80"/>
      <c r="E134" s="80"/>
      <c r="F134" s="80"/>
      <c r="G134" s="80"/>
    </row>
    <row r="135" spans="1:7" ht="12" customHeight="1" x14ac:dyDescent="0.2">
      <c r="A135" s="22" t="s">
        <v>15</v>
      </c>
      <c r="B135" s="13"/>
      <c r="C135" s="13"/>
      <c r="D135" s="13"/>
      <c r="E135" s="13"/>
      <c r="F135" s="13"/>
      <c r="G135" s="13"/>
    </row>
    <row r="136" spans="1:7" ht="12" customHeight="1" x14ac:dyDescent="0.2">
      <c r="A136" s="23" t="s">
        <v>17</v>
      </c>
      <c r="B136" s="81" t="s">
        <v>342</v>
      </c>
      <c r="C136" s="82"/>
      <c r="D136" s="82"/>
      <c r="E136" s="82"/>
      <c r="F136" s="82"/>
      <c r="G136" s="82"/>
    </row>
    <row r="137" spans="1:7" ht="27" customHeight="1" x14ac:dyDescent="0.2">
      <c r="A137" s="24" t="s">
        <v>3</v>
      </c>
      <c r="B137" s="79"/>
      <c r="C137" s="80"/>
      <c r="D137" s="80"/>
      <c r="E137" s="80"/>
      <c r="F137" s="80"/>
      <c r="G137" s="80"/>
    </row>
    <row r="139" spans="1:7" ht="12" customHeight="1" x14ac:dyDescent="0.25">
      <c r="A139" s="20" t="s">
        <v>2</v>
      </c>
      <c r="B139" s="7">
        <v>2640</v>
      </c>
      <c r="C139" s="8"/>
      <c r="D139" s="8"/>
      <c r="E139" s="8"/>
      <c r="F139" s="38"/>
      <c r="G139" s="38"/>
    </row>
    <row r="140" spans="1:7" ht="12" customHeight="1" x14ac:dyDescent="0.2">
      <c r="A140" s="21" t="s">
        <v>10</v>
      </c>
      <c r="B140" s="9" t="s">
        <v>225</v>
      </c>
      <c r="C140" s="9"/>
      <c r="D140" s="9"/>
      <c r="E140" s="9"/>
      <c r="F140" s="9"/>
      <c r="G140" s="9"/>
    </row>
    <row r="141" spans="1:7" ht="12" customHeight="1" x14ac:dyDescent="0.2">
      <c r="A141" s="21"/>
      <c r="B141" s="9"/>
      <c r="C141" s="67" t="s">
        <v>11</v>
      </c>
      <c r="D141" s="68"/>
      <c r="E141" s="9"/>
      <c r="F141" s="67" t="s">
        <v>12</v>
      </c>
      <c r="G141" s="68"/>
    </row>
    <row r="142" spans="1:7" ht="12" customHeight="1" x14ac:dyDescent="0.2">
      <c r="A142" s="21"/>
      <c r="B142" s="9"/>
      <c r="C142" s="10" t="s">
        <v>4</v>
      </c>
      <c r="D142" s="10" t="s">
        <v>5</v>
      </c>
      <c r="E142" s="9"/>
      <c r="F142" s="10" t="s">
        <v>13</v>
      </c>
      <c r="G142" s="10" t="s">
        <v>14</v>
      </c>
    </row>
    <row r="143" spans="1:7" ht="12" customHeight="1" x14ac:dyDescent="0.2">
      <c r="A143" s="21"/>
      <c r="B143" s="18" t="s">
        <v>95</v>
      </c>
      <c r="C143" s="25">
        <v>54.542999999999999</v>
      </c>
      <c r="D143" s="26">
        <f>C143*C$4</f>
        <v>2127.1770000000001</v>
      </c>
      <c r="E143" s="11"/>
      <c r="F143" s="27">
        <v>1.37</v>
      </c>
      <c r="G143" s="31">
        <f>F143*C$4</f>
        <v>53.430000000000007</v>
      </c>
    </row>
    <row r="144" spans="1:7" ht="12" customHeight="1" x14ac:dyDescent="0.2">
      <c r="A144" s="21"/>
      <c r="B144" s="18" t="s">
        <v>92</v>
      </c>
      <c r="C144" s="25">
        <v>54.542999999999999</v>
      </c>
      <c r="D144" s="26">
        <f>C144*C$5</f>
        <v>2127.1770000000001</v>
      </c>
      <c r="E144" s="11"/>
      <c r="F144" s="27">
        <v>1.37</v>
      </c>
      <c r="G144" s="31">
        <f>F144*C$5</f>
        <v>53.430000000000007</v>
      </c>
    </row>
    <row r="145" spans="1:7" ht="12" customHeight="1" x14ac:dyDescent="0.2">
      <c r="A145" s="21"/>
      <c r="B145" s="18" t="s">
        <v>93</v>
      </c>
      <c r="C145" s="25">
        <v>54.542999999999999</v>
      </c>
      <c r="D145" s="26">
        <f>C145*C$6</f>
        <v>2127.1770000000001</v>
      </c>
      <c r="E145" s="11"/>
      <c r="F145" s="27">
        <v>1.37</v>
      </c>
      <c r="G145" s="31">
        <f>F145*C$6</f>
        <v>53.430000000000007</v>
      </c>
    </row>
    <row r="146" spans="1:7" ht="12" customHeight="1" x14ac:dyDescent="0.2">
      <c r="A146" s="21"/>
      <c r="B146" s="18" t="s">
        <v>94</v>
      </c>
      <c r="C146" s="25">
        <v>54.542999999999999</v>
      </c>
      <c r="D146" s="26">
        <f>C146*C$7</f>
        <v>2127.1770000000001</v>
      </c>
      <c r="E146" s="11"/>
      <c r="F146" s="27">
        <v>1.37</v>
      </c>
      <c r="G146" s="31">
        <f>F146*C$7</f>
        <v>53.430000000000007</v>
      </c>
    </row>
    <row r="147" spans="1:7" ht="12" customHeight="1" x14ac:dyDescent="0.2">
      <c r="A147" s="21"/>
      <c r="B147" s="18" t="s">
        <v>20</v>
      </c>
      <c r="C147" s="25">
        <v>54.542999999999999</v>
      </c>
      <c r="D147" s="26">
        <f>C147*C$8</f>
        <v>2072.634</v>
      </c>
      <c r="E147" s="11"/>
      <c r="F147" s="27">
        <v>1.37</v>
      </c>
      <c r="G147" s="31">
        <f>F147*C$8</f>
        <v>52.06</v>
      </c>
    </row>
    <row r="148" spans="1:7" ht="12" customHeight="1" x14ac:dyDescent="0.2">
      <c r="A148" s="21"/>
      <c r="B148" s="19" t="s">
        <v>9</v>
      </c>
      <c r="C148" s="28"/>
      <c r="D148" s="29">
        <f>SUM(D143:D147)</f>
        <v>10581.342000000001</v>
      </c>
      <c r="E148" s="11"/>
      <c r="F148" s="30"/>
      <c r="G148" s="32">
        <f>SUM(G143:G147)</f>
        <v>265.78000000000003</v>
      </c>
    </row>
    <row r="149" spans="1:7" ht="12" customHeight="1" x14ac:dyDescent="0.2">
      <c r="A149" s="23" t="s">
        <v>6</v>
      </c>
      <c r="B149" s="79" t="s">
        <v>331</v>
      </c>
      <c r="C149" s="80"/>
      <c r="D149" s="80"/>
      <c r="E149" s="80"/>
      <c r="F149" s="80"/>
      <c r="G149" s="80"/>
    </row>
    <row r="150" spans="1:7" ht="12" customHeight="1" x14ac:dyDescent="0.2">
      <c r="A150" s="23" t="s">
        <v>7</v>
      </c>
      <c r="B150" s="79"/>
      <c r="C150" s="80"/>
      <c r="D150" s="80"/>
      <c r="E150" s="80"/>
      <c r="F150" s="80"/>
      <c r="G150" s="80"/>
    </row>
    <row r="151" spans="1:7" ht="12" customHeight="1" x14ac:dyDescent="0.2">
      <c r="A151" s="22" t="s">
        <v>15</v>
      </c>
      <c r="B151" s="13"/>
      <c r="C151" s="13"/>
      <c r="D151" s="13"/>
      <c r="E151" s="13"/>
      <c r="F151" s="13"/>
      <c r="G151" s="13"/>
    </row>
    <row r="152" spans="1:7" ht="12" customHeight="1" x14ac:dyDescent="0.2">
      <c r="A152" s="23" t="s">
        <v>17</v>
      </c>
      <c r="B152" s="81" t="s">
        <v>336</v>
      </c>
      <c r="C152" s="82"/>
      <c r="D152" s="82"/>
      <c r="E152" s="82"/>
      <c r="F152" s="82"/>
      <c r="G152" s="82"/>
    </row>
    <row r="153" spans="1:7" ht="27" customHeight="1" x14ac:dyDescent="0.2">
      <c r="A153" s="24" t="s">
        <v>3</v>
      </c>
      <c r="B153" s="79"/>
      <c r="C153" s="80"/>
      <c r="D153" s="80"/>
      <c r="E153" s="80"/>
      <c r="F153" s="80"/>
      <c r="G153" s="80"/>
    </row>
    <row r="155" spans="1:7" ht="12" customHeight="1" x14ac:dyDescent="0.25">
      <c r="A155" s="20" t="s">
        <v>2</v>
      </c>
      <c r="B155" s="7">
        <v>2642</v>
      </c>
      <c r="C155" s="8"/>
      <c r="D155" s="8"/>
      <c r="E155" s="8"/>
      <c r="F155" s="38"/>
      <c r="G155" s="38"/>
    </row>
    <row r="156" spans="1:7" ht="12" customHeight="1" x14ac:dyDescent="0.2">
      <c r="A156" s="21" t="s">
        <v>10</v>
      </c>
      <c r="B156" s="9" t="s">
        <v>226</v>
      </c>
      <c r="C156" s="9"/>
      <c r="D156" s="9"/>
      <c r="E156" s="9"/>
      <c r="F156" s="9"/>
      <c r="G156" s="9"/>
    </row>
    <row r="157" spans="1:7" ht="12" customHeight="1" x14ac:dyDescent="0.2">
      <c r="A157" s="21"/>
      <c r="B157" s="9"/>
      <c r="C157" s="67" t="s">
        <v>11</v>
      </c>
      <c r="D157" s="68"/>
      <c r="E157" s="9"/>
      <c r="F157" s="67" t="s">
        <v>12</v>
      </c>
      <c r="G157" s="68"/>
    </row>
    <row r="158" spans="1:7" ht="12" customHeight="1" x14ac:dyDescent="0.2">
      <c r="A158" s="21"/>
      <c r="B158" s="9"/>
      <c r="C158" s="10" t="s">
        <v>4</v>
      </c>
      <c r="D158" s="10" t="s">
        <v>5</v>
      </c>
      <c r="E158" s="9"/>
      <c r="F158" s="10" t="s">
        <v>13</v>
      </c>
      <c r="G158" s="10" t="s">
        <v>14</v>
      </c>
    </row>
    <row r="159" spans="1:7" ht="12" customHeight="1" x14ac:dyDescent="0.2">
      <c r="A159" s="21"/>
      <c r="B159" s="18" t="s">
        <v>95</v>
      </c>
      <c r="C159" s="25">
        <v>52.343000000000004</v>
      </c>
      <c r="D159" s="26">
        <f>C159*C$4</f>
        <v>2041.3770000000002</v>
      </c>
      <c r="E159" s="11"/>
      <c r="F159" s="27">
        <v>1.55</v>
      </c>
      <c r="G159" s="31">
        <f>F159*C$4</f>
        <v>60.45</v>
      </c>
    </row>
    <row r="160" spans="1:7" ht="12" customHeight="1" x14ac:dyDescent="0.2">
      <c r="A160" s="21"/>
      <c r="B160" s="18" t="s">
        <v>92</v>
      </c>
      <c r="C160" s="25">
        <v>52.343000000000004</v>
      </c>
      <c r="D160" s="26">
        <f>C160*C$5</f>
        <v>2041.3770000000002</v>
      </c>
      <c r="E160" s="11"/>
      <c r="F160" s="27">
        <v>1.55</v>
      </c>
      <c r="G160" s="31">
        <f>F160*C$5</f>
        <v>60.45</v>
      </c>
    </row>
    <row r="161" spans="1:7" ht="12" customHeight="1" x14ac:dyDescent="0.2">
      <c r="A161" s="21"/>
      <c r="B161" s="18" t="s">
        <v>93</v>
      </c>
      <c r="C161" s="25">
        <v>52.343000000000004</v>
      </c>
      <c r="D161" s="26">
        <f>C161*C$6</f>
        <v>2041.3770000000002</v>
      </c>
      <c r="E161" s="11"/>
      <c r="F161" s="27">
        <v>1.55</v>
      </c>
      <c r="G161" s="31">
        <f>F161*C$6</f>
        <v>60.45</v>
      </c>
    </row>
    <row r="162" spans="1:7" ht="12" customHeight="1" x14ac:dyDescent="0.2">
      <c r="A162" s="21"/>
      <c r="B162" s="18" t="s">
        <v>94</v>
      </c>
      <c r="C162" s="25">
        <v>52.343000000000004</v>
      </c>
      <c r="D162" s="26">
        <f>C162*C$7</f>
        <v>2041.3770000000002</v>
      </c>
      <c r="E162" s="11"/>
      <c r="F162" s="27">
        <v>1.55</v>
      </c>
      <c r="G162" s="31">
        <f>F162*C$7</f>
        <v>60.45</v>
      </c>
    </row>
    <row r="163" spans="1:7" ht="12" customHeight="1" x14ac:dyDescent="0.2">
      <c r="A163" s="21"/>
      <c r="B163" s="18" t="s">
        <v>20</v>
      </c>
      <c r="C163" s="25">
        <v>52.343000000000004</v>
      </c>
      <c r="D163" s="26">
        <f>C163*C$8</f>
        <v>1989.0340000000001</v>
      </c>
      <c r="E163" s="11"/>
      <c r="F163" s="27">
        <v>1.55</v>
      </c>
      <c r="G163" s="31">
        <f>F163*C$8</f>
        <v>58.9</v>
      </c>
    </row>
    <row r="164" spans="1:7" ht="12" customHeight="1" x14ac:dyDescent="0.2">
      <c r="A164" s="21"/>
      <c r="B164" s="19" t="s">
        <v>9</v>
      </c>
      <c r="C164" s="28"/>
      <c r="D164" s="29">
        <f>SUM(D159:D163)</f>
        <v>10154.542000000001</v>
      </c>
      <c r="E164" s="11"/>
      <c r="F164" s="30"/>
      <c r="G164" s="32">
        <f>SUM(G159:G163)</f>
        <v>300.7</v>
      </c>
    </row>
    <row r="165" spans="1:7" ht="12" customHeight="1" x14ac:dyDescent="0.2">
      <c r="A165" s="23" t="s">
        <v>6</v>
      </c>
      <c r="B165" s="79" t="s">
        <v>343</v>
      </c>
      <c r="C165" s="80"/>
      <c r="D165" s="80"/>
      <c r="E165" s="80"/>
      <c r="F165" s="80"/>
      <c r="G165" s="80"/>
    </row>
    <row r="166" spans="1:7" ht="12" customHeight="1" x14ac:dyDescent="0.2">
      <c r="A166" s="23" t="s">
        <v>7</v>
      </c>
      <c r="B166" s="63"/>
      <c r="C166" s="64"/>
      <c r="D166" s="64"/>
      <c r="E166" s="64"/>
      <c r="F166" s="64"/>
      <c r="G166" s="64"/>
    </row>
    <row r="167" spans="1:7" ht="12" customHeight="1" x14ac:dyDescent="0.2">
      <c r="A167" s="22" t="s">
        <v>15</v>
      </c>
      <c r="B167" s="13"/>
      <c r="C167" s="13"/>
      <c r="D167" s="13"/>
      <c r="E167" s="13"/>
      <c r="F167" s="13"/>
      <c r="G167" s="13"/>
    </row>
    <row r="168" spans="1:7" ht="12" customHeight="1" x14ac:dyDescent="0.2">
      <c r="A168" s="23" t="s">
        <v>17</v>
      </c>
      <c r="B168" s="65"/>
      <c r="C168" s="66"/>
      <c r="D168" s="66"/>
      <c r="E168" s="66"/>
      <c r="F168" s="66"/>
      <c r="G168" s="66"/>
    </row>
    <row r="169" spans="1:7" ht="27" customHeight="1" x14ac:dyDescent="0.2">
      <c r="A169" s="24" t="s">
        <v>3</v>
      </c>
      <c r="B169" s="79"/>
      <c r="C169" s="80"/>
      <c r="D169" s="80"/>
      <c r="E169" s="80"/>
      <c r="F169" s="80"/>
      <c r="G169" s="80"/>
    </row>
    <row r="171" spans="1:7" ht="12" customHeight="1" x14ac:dyDescent="0.25">
      <c r="A171" s="20" t="s">
        <v>2</v>
      </c>
      <c r="B171" s="7">
        <v>2673</v>
      </c>
      <c r="C171" s="8"/>
      <c r="D171" s="8"/>
      <c r="E171" s="8"/>
      <c r="F171" s="38"/>
      <c r="G171" s="38"/>
    </row>
    <row r="172" spans="1:7" ht="12" customHeight="1" x14ac:dyDescent="0.2">
      <c r="A172" s="21" t="s">
        <v>10</v>
      </c>
      <c r="B172" s="9" t="s">
        <v>227</v>
      </c>
      <c r="C172" s="9"/>
      <c r="D172" s="9"/>
      <c r="E172" s="9"/>
      <c r="F172" s="9"/>
      <c r="G172" s="9"/>
    </row>
    <row r="173" spans="1:7" ht="12" customHeight="1" x14ac:dyDescent="0.2">
      <c r="A173" s="21"/>
      <c r="B173" s="9"/>
      <c r="C173" s="67" t="s">
        <v>11</v>
      </c>
      <c r="D173" s="68"/>
      <c r="E173" s="9"/>
      <c r="F173" s="67" t="s">
        <v>12</v>
      </c>
      <c r="G173" s="68"/>
    </row>
    <row r="174" spans="1:7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7" ht="12" customHeight="1" x14ac:dyDescent="0.2">
      <c r="A175" s="21"/>
      <c r="B175" s="18" t="s">
        <v>95</v>
      </c>
      <c r="C175" s="25">
        <v>40.784999999999997</v>
      </c>
      <c r="D175" s="26">
        <f>C175*C$4</f>
        <v>1590.6149999999998</v>
      </c>
      <c r="E175" s="11"/>
      <c r="F175" s="27">
        <v>1</v>
      </c>
      <c r="G175" s="31">
        <f>F175*C$4</f>
        <v>39</v>
      </c>
    </row>
    <row r="176" spans="1:7" ht="12" customHeight="1" x14ac:dyDescent="0.2">
      <c r="A176" s="21"/>
      <c r="B176" s="18" t="s">
        <v>92</v>
      </c>
      <c r="C176" s="25">
        <v>39.841000000000001</v>
      </c>
      <c r="D176" s="26">
        <f>C176*C$5</f>
        <v>1553.799</v>
      </c>
      <c r="E176" s="11"/>
      <c r="F176" s="27">
        <v>0.97</v>
      </c>
      <c r="G176" s="31">
        <f>F176*C$5</f>
        <v>37.83</v>
      </c>
    </row>
    <row r="177" spans="1:7" ht="12" customHeight="1" x14ac:dyDescent="0.2">
      <c r="A177" s="21"/>
      <c r="B177" s="18" t="s">
        <v>93</v>
      </c>
      <c r="C177" s="25">
        <v>40.784999999999997</v>
      </c>
      <c r="D177" s="26">
        <f>C177*C$6</f>
        <v>1590.6149999999998</v>
      </c>
      <c r="E177" s="11"/>
      <c r="F177" s="27">
        <v>1</v>
      </c>
      <c r="G177" s="31">
        <f>F177*C$6</f>
        <v>39</v>
      </c>
    </row>
    <row r="178" spans="1:7" ht="12" customHeight="1" x14ac:dyDescent="0.2">
      <c r="A178" s="21"/>
      <c r="B178" s="18" t="s">
        <v>94</v>
      </c>
      <c r="C178" s="25">
        <v>40.784999999999997</v>
      </c>
      <c r="D178" s="26">
        <f>C178*C$7</f>
        <v>1590.6149999999998</v>
      </c>
      <c r="E178" s="11"/>
      <c r="F178" s="27">
        <v>1</v>
      </c>
      <c r="G178" s="31">
        <f>F178*C$7</f>
        <v>39</v>
      </c>
    </row>
    <row r="179" spans="1:7" ht="12" customHeight="1" x14ac:dyDescent="0.2">
      <c r="A179" s="21"/>
      <c r="B179" s="18" t="s">
        <v>20</v>
      </c>
      <c r="C179" s="25">
        <v>40.784999999999997</v>
      </c>
      <c r="D179" s="26">
        <f>C179*C$8</f>
        <v>1549.83</v>
      </c>
      <c r="E179" s="11"/>
      <c r="F179" s="27">
        <v>1</v>
      </c>
      <c r="G179" s="31">
        <f>F179*C$8</f>
        <v>38</v>
      </c>
    </row>
    <row r="180" spans="1:7" ht="12" customHeight="1" x14ac:dyDescent="0.2">
      <c r="A180" s="21"/>
      <c r="B180" s="19" t="s">
        <v>9</v>
      </c>
      <c r="C180" s="28"/>
      <c r="D180" s="29">
        <f>SUM(D175:D179)</f>
        <v>7875.4739999999993</v>
      </c>
      <c r="E180" s="11"/>
      <c r="F180" s="30"/>
      <c r="G180" s="32">
        <f>SUM(G175:G179)</f>
        <v>192.82999999999998</v>
      </c>
    </row>
    <row r="181" spans="1:7" ht="12" customHeight="1" x14ac:dyDescent="0.2">
      <c r="A181" s="23" t="s">
        <v>6</v>
      </c>
      <c r="B181" s="79" t="s">
        <v>331</v>
      </c>
      <c r="C181" s="80"/>
      <c r="D181" s="80"/>
      <c r="E181" s="80"/>
      <c r="F181" s="80"/>
      <c r="G181" s="80"/>
    </row>
    <row r="182" spans="1:7" ht="12" customHeight="1" x14ac:dyDescent="0.2">
      <c r="A182" s="23" t="s">
        <v>7</v>
      </c>
      <c r="B182" s="63"/>
      <c r="C182" s="64"/>
      <c r="D182" s="64"/>
      <c r="E182" s="64"/>
      <c r="F182" s="64"/>
      <c r="G182" s="64"/>
    </row>
    <row r="183" spans="1:7" ht="12" customHeight="1" x14ac:dyDescent="0.2">
      <c r="A183" s="22" t="s">
        <v>15</v>
      </c>
      <c r="B183" s="13"/>
      <c r="C183" s="13"/>
      <c r="D183" s="13"/>
      <c r="E183" s="13"/>
      <c r="F183" s="13"/>
      <c r="G183" s="13"/>
    </row>
    <row r="184" spans="1:7" ht="12" customHeight="1" x14ac:dyDescent="0.2">
      <c r="A184" s="23" t="s">
        <v>17</v>
      </c>
      <c r="B184" s="81" t="s">
        <v>336</v>
      </c>
      <c r="C184" s="82"/>
      <c r="D184" s="82"/>
      <c r="E184" s="82"/>
      <c r="F184" s="82"/>
      <c r="G184" s="82"/>
    </row>
    <row r="185" spans="1:7" ht="27" customHeight="1" x14ac:dyDescent="0.2">
      <c r="A185" s="24" t="s">
        <v>3</v>
      </c>
      <c r="B185" s="79"/>
      <c r="C185" s="80"/>
      <c r="D185" s="80"/>
      <c r="E185" s="80"/>
      <c r="F185" s="80"/>
      <c r="G185" s="80"/>
    </row>
    <row r="187" spans="1:7" ht="12" customHeight="1" x14ac:dyDescent="0.25">
      <c r="A187" s="20" t="s">
        <v>2</v>
      </c>
      <c r="B187" s="7">
        <v>2731</v>
      </c>
      <c r="C187" s="8"/>
      <c r="D187" s="8"/>
      <c r="E187" s="8"/>
      <c r="F187" s="38"/>
      <c r="G187" s="38"/>
    </row>
    <row r="188" spans="1:7" ht="12" customHeight="1" x14ac:dyDescent="0.2">
      <c r="A188" s="21" t="s">
        <v>10</v>
      </c>
      <c r="B188" s="9" t="s">
        <v>228</v>
      </c>
      <c r="C188" s="9"/>
      <c r="D188" s="9"/>
      <c r="E188" s="9"/>
      <c r="F188" s="9"/>
      <c r="G188" s="9"/>
    </row>
    <row r="189" spans="1:7" ht="12" customHeight="1" x14ac:dyDescent="0.2">
      <c r="A189" s="21"/>
      <c r="B189" s="9"/>
      <c r="C189" s="67" t="s">
        <v>11</v>
      </c>
      <c r="D189" s="68"/>
      <c r="E189" s="9"/>
      <c r="F189" s="67" t="s">
        <v>12</v>
      </c>
      <c r="G189" s="68"/>
    </row>
    <row r="190" spans="1:7" ht="12" customHeight="1" x14ac:dyDescent="0.2">
      <c r="A190" s="21"/>
      <c r="B190" s="9"/>
      <c r="C190" s="10" t="s">
        <v>4</v>
      </c>
      <c r="D190" s="10" t="s">
        <v>5</v>
      </c>
      <c r="E190" s="9"/>
      <c r="F190" s="10" t="s">
        <v>13</v>
      </c>
      <c r="G190" s="10" t="s">
        <v>14</v>
      </c>
    </row>
    <row r="191" spans="1:7" ht="12" customHeight="1" x14ac:dyDescent="0.2">
      <c r="A191" s="21"/>
      <c r="B191" s="18" t="s">
        <v>95</v>
      </c>
      <c r="C191" s="25">
        <v>59.16</v>
      </c>
      <c r="D191" s="26">
        <f>C191*C$4</f>
        <v>2307.2399999999998</v>
      </c>
      <c r="E191" s="11"/>
      <c r="F191" s="27">
        <v>1.82</v>
      </c>
      <c r="G191" s="31">
        <f>F191*C$4</f>
        <v>70.98</v>
      </c>
    </row>
    <row r="192" spans="1:7" ht="12" customHeight="1" x14ac:dyDescent="0.2">
      <c r="A192" s="21"/>
      <c r="B192" s="18" t="s">
        <v>92</v>
      </c>
      <c r="C192" s="25">
        <v>59.16</v>
      </c>
      <c r="D192" s="26">
        <f>C192*C$5</f>
        <v>2307.2399999999998</v>
      </c>
      <c r="E192" s="11"/>
      <c r="F192" s="27">
        <v>1.82</v>
      </c>
      <c r="G192" s="31">
        <f>F192*C$5</f>
        <v>70.98</v>
      </c>
    </row>
    <row r="193" spans="1:7" ht="12" customHeight="1" x14ac:dyDescent="0.2">
      <c r="A193" s="21"/>
      <c r="B193" s="18" t="s">
        <v>93</v>
      </c>
      <c r="C193" s="25">
        <v>59.16</v>
      </c>
      <c r="D193" s="26">
        <f>C193*C$6</f>
        <v>2307.2399999999998</v>
      </c>
      <c r="E193" s="11"/>
      <c r="F193" s="27">
        <v>1.82</v>
      </c>
      <c r="G193" s="31">
        <f>F193*C$6</f>
        <v>70.98</v>
      </c>
    </row>
    <row r="194" spans="1:7" ht="12" customHeight="1" x14ac:dyDescent="0.2">
      <c r="A194" s="21"/>
      <c r="B194" s="18" t="s">
        <v>94</v>
      </c>
      <c r="C194" s="25">
        <v>59.16</v>
      </c>
      <c r="D194" s="26">
        <f>C194*C$7</f>
        <v>2307.2399999999998</v>
      </c>
      <c r="E194" s="11"/>
      <c r="F194" s="27">
        <v>1.82</v>
      </c>
      <c r="G194" s="31">
        <f>F194*C$7</f>
        <v>70.98</v>
      </c>
    </row>
    <row r="195" spans="1:7" ht="12" customHeight="1" x14ac:dyDescent="0.2">
      <c r="A195" s="21"/>
      <c r="B195" s="18" t="s">
        <v>20</v>
      </c>
      <c r="C195" s="25">
        <v>59.16</v>
      </c>
      <c r="D195" s="26">
        <f>C195*C$8</f>
        <v>2248.08</v>
      </c>
      <c r="E195" s="11"/>
      <c r="F195" s="27">
        <v>1.82</v>
      </c>
      <c r="G195" s="31">
        <f>F195*C$8</f>
        <v>69.16</v>
      </c>
    </row>
    <row r="196" spans="1:7" ht="12" customHeight="1" x14ac:dyDescent="0.2">
      <c r="A196" s="21"/>
      <c r="B196" s="19" t="s">
        <v>9</v>
      </c>
      <c r="C196" s="28"/>
      <c r="D196" s="29">
        <f>SUM(D191:D195)</f>
        <v>11477.039999999999</v>
      </c>
      <c r="E196" s="11"/>
      <c r="F196" s="30"/>
      <c r="G196" s="32">
        <f>SUM(G191:G195)</f>
        <v>353.08000000000004</v>
      </c>
    </row>
    <row r="197" spans="1:7" ht="12" customHeight="1" x14ac:dyDescent="0.2">
      <c r="A197" s="23" t="s">
        <v>6</v>
      </c>
      <c r="B197" s="79" t="s">
        <v>326</v>
      </c>
      <c r="C197" s="80"/>
      <c r="D197" s="80"/>
      <c r="E197" s="80"/>
      <c r="F197" s="80"/>
      <c r="G197" s="80"/>
    </row>
    <row r="198" spans="1:7" ht="12" customHeight="1" x14ac:dyDescent="0.2">
      <c r="A198" s="23" t="s">
        <v>7</v>
      </c>
      <c r="B198" s="79"/>
      <c r="C198" s="80"/>
      <c r="D198" s="80"/>
      <c r="E198" s="80"/>
      <c r="F198" s="80"/>
      <c r="G198" s="80"/>
    </row>
    <row r="199" spans="1:7" ht="12" customHeight="1" x14ac:dyDescent="0.2">
      <c r="A199" s="22" t="s">
        <v>15</v>
      </c>
      <c r="B199" s="13"/>
      <c r="C199" s="13"/>
      <c r="D199" s="13"/>
      <c r="E199" s="13"/>
      <c r="F199" s="13"/>
      <c r="G199" s="13"/>
    </row>
    <row r="200" spans="1:7" ht="12" customHeight="1" x14ac:dyDescent="0.2">
      <c r="A200" s="23" t="s">
        <v>17</v>
      </c>
      <c r="B200" s="81" t="s">
        <v>345</v>
      </c>
      <c r="C200" s="82"/>
      <c r="D200" s="82"/>
      <c r="E200" s="82"/>
      <c r="F200" s="82"/>
      <c r="G200" s="82"/>
    </row>
    <row r="201" spans="1:7" ht="27" customHeight="1" x14ac:dyDescent="0.2">
      <c r="A201" s="24" t="s">
        <v>3</v>
      </c>
      <c r="B201" s="79" t="s">
        <v>344</v>
      </c>
      <c r="C201" s="80"/>
      <c r="D201" s="80"/>
      <c r="E201" s="80"/>
      <c r="F201" s="80"/>
      <c r="G201" s="80"/>
    </row>
    <row r="203" spans="1:7" ht="12" customHeight="1" x14ac:dyDescent="0.25">
      <c r="A203" s="20" t="s">
        <v>2</v>
      </c>
      <c r="B203" s="7">
        <v>2732</v>
      </c>
      <c r="C203" s="8"/>
      <c r="D203" s="8"/>
      <c r="E203" s="8"/>
      <c r="F203" s="38"/>
      <c r="G203" s="38"/>
    </row>
    <row r="204" spans="1:7" ht="12" customHeight="1" x14ac:dyDescent="0.2">
      <c r="A204" s="21" t="s">
        <v>10</v>
      </c>
      <c r="B204" s="9" t="s">
        <v>229</v>
      </c>
      <c r="C204" s="9"/>
      <c r="D204" s="9"/>
      <c r="E204" s="9"/>
      <c r="F204" s="9"/>
      <c r="G204" s="9"/>
    </row>
    <row r="205" spans="1:7" ht="12" customHeight="1" x14ac:dyDescent="0.2">
      <c r="A205" s="21"/>
      <c r="B205" s="9"/>
      <c r="C205" s="67" t="s">
        <v>11</v>
      </c>
      <c r="D205" s="68"/>
      <c r="E205" s="9"/>
      <c r="F205" s="67" t="s">
        <v>12</v>
      </c>
      <c r="G205" s="68"/>
    </row>
    <row r="206" spans="1:7" ht="12" customHeight="1" x14ac:dyDescent="0.2">
      <c r="A206" s="21"/>
      <c r="B206" s="9"/>
      <c r="C206" s="10" t="s">
        <v>4</v>
      </c>
      <c r="D206" s="10" t="s">
        <v>5</v>
      </c>
      <c r="E206" s="9"/>
      <c r="F206" s="10" t="s">
        <v>13</v>
      </c>
      <c r="G206" s="10" t="s">
        <v>14</v>
      </c>
    </row>
    <row r="207" spans="1:7" ht="12" customHeight="1" x14ac:dyDescent="0.2">
      <c r="A207" s="21"/>
      <c r="B207" s="18" t="s">
        <v>95</v>
      </c>
      <c r="C207" s="25">
        <v>72.123000000000005</v>
      </c>
      <c r="D207" s="26">
        <f>C207*C$4</f>
        <v>2812.797</v>
      </c>
      <c r="E207" s="11"/>
      <c r="F207" s="27">
        <v>2.4</v>
      </c>
      <c r="G207" s="31">
        <f>F207*C$4</f>
        <v>93.6</v>
      </c>
    </row>
    <row r="208" spans="1:7" ht="12" customHeight="1" x14ac:dyDescent="0.2">
      <c r="A208" s="21"/>
      <c r="B208" s="18" t="s">
        <v>92</v>
      </c>
      <c r="C208" s="25">
        <v>59.109000000000002</v>
      </c>
      <c r="D208" s="26">
        <f>C208*C$5</f>
        <v>2305.2510000000002</v>
      </c>
      <c r="E208" s="11"/>
      <c r="F208" s="27">
        <v>2.0299999999999998</v>
      </c>
      <c r="G208" s="31">
        <f>F208*C$5</f>
        <v>79.169999999999987</v>
      </c>
    </row>
    <row r="209" spans="1:7" ht="12" customHeight="1" x14ac:dyDescent="0.2">
      <c r="A209" s="21"/>
      <c r="B209" s="18" t="s">
        <v>93</v>
      </c>
      <c r="C209" s="25">
        <v>72.123000000000005</v>
      </c>
      <c r="D209" s="26">
        <f>C209*C$6</f>
        <v>2812.797</v>
      </c>
      <c r="E209" s="11"/>
      <c r="F209" s="27">
        <v>2.4</v>
      </c>
      <c r="G209" s="31">
        <f>F209*C$6</f>
        <v>93.6</v>
      </c>
    </row>
    <row r="210" spans="1:7" ht="12" customHeight="1" x14ac:dyDescent="0.2">
      <c r="A210" s="21"/>
      <c r="B210" s="18" t="s">
        <v>94</v>
      </c>
      <c r="C210" s="25">
        <v>59.109000000000002</v>
      </c>
      <c r="D210" s="26">
        <f>C210*C$7</f>
        <v>2305.2510000000002</v>
      </c>
      <c r="E210" s="11"/>
      <c r="F210" s="27">
        <v>2.0299999999999998</v>
      </c>
      <c r="G210" s="31">
        <f>F210*C$7</f>
        <v>79.169999999999987</v>
      </c>
    </row>
    <row r="211" spans="1:7" ht="12" customHeight="1" x14ac:dyDescent="0.2">
      <c r="A211" s="21"/>
      <c r="B211" s="18" t="s">
        <v>20</v>
      </c>
      <c r="C211" s="25">
        <v>72.123000000000005</v>
      </c>
      <c r="D211" s="26">
        <f>C211*C$8</f>
        <v>2740.674</v>
      </c>
      <c r="E211" s="11"/>
      <c r="F211" s="27">
        <v>2.4</v>
      </c>
      <c r="G211" s="31">
        <f>F211*C$8</f>
        <v>91.2</v>
      </c>
    </row>
    <row r="212" spans="1:7" ht="12" customHeight="1" x14ac:dyDescent="0.2">
      <c r="A212" s="21"/>
      <c r="B212" s="19" t="s">
        <v>9</v>
      </c>
      <c r="C212" s="28"/>
      <c r="D212" s="29">
        <f>SUM(D207:D211)</f>
        <v>12976.77</v>
      </c>
      <c r="E212" s="11"/>
      <c r="F212" s="30"/>
      <c r="G212" s="32">
        <f>SUM(G207:G211)</f>
        <v>436.73999999999995</v>
      </c>
    </row>
    <row r="213" spans="1:7" ht="12" customHeight="1" x14ac:dyDescent="0.2">
      <c r="A213" s="23" t="s">
        <v>6</v>
      </c>
      <c r="B213" s="79" t="s">
        <v>284</v>
      </c>
      <c r="C213" s="80"/>
      <c r="D213" s="80"/>
      <c r="E213" s="80"/>
      <c r="F213" s="80"/>
      <c r="G213" s="80"/>
    </row>
    <row r="214" spans="1:7" ht="12" customHeight="1" x14ac:dyDescent="0.2">
      <c r="A214" s="23" t="s">
        <v>7</v>
      </c>
      <c r="B214" s="79"/>
      <c r="C214" s="80"/>
      <c r="D214" s="80"/>
      <c r="E214" s="80"/>
      <c r="F214" s="80"/>
      <c r="G214" s="80"/>
    </row>
    <row r="215" spans="1:7" ht="12" customHeight="1" x14ac:dyDescent="0.2">
      <c r="A215" s="22" t="s">
        <v>15</v>
      </c>
      <c r="B215" s="13"/>
      <c r="C215" s="13"/>
      <c r="D215" s="13"/>
      <c r="E215" s="13"/>
      <c r="F215" s="13"/>
      <c r="G215" s="13"/>
    </row>
    <row r="216" spans="1:7" ht="12" customHeight="1" x14ac:dyDescent="0.2">
      <c r="A216" s="23" t="s">
        <v>17</v>
      </c>
      <c r="B216" s="81" t="s">
        <v>327</v>
      </c>
      <c r="C216" s="82"/>
      <c r="D216" s="82"/>
      <c r="E216" s="82"/>
      <c r="F216" s="82"/>
      <c r="G216" s="82"/>
    </row>
    <row r="217" spans="1:7" ht="27" customHeight="1" x14ac:dyDescent="0.2">
      <c r="A217" s="24" t="s">
        <v>3</v>
      </c>
      <c r="B217" s="79" t="s">
        <v>346</v>
      </c>
      <c r="C217" s="80"/>
      <c r="D217" s="80"/>
      <c r="E217" s="80"/>
      <c r="F217" s="80"/>
      <c r="G217" s="80"/>
    </row>
    <row r="219" spans="1:7" ht="12" customHeight="1" x14ac:dyDescent="0.25">
      <c r="A219" s="20" t="s">
        <v>2</v>
      </c>
      <c r="B219" s="7">
        <v>3131</v>
      </c>
      <c r="C219" s="8"/>
      <c r="D219" s="8"/>
      <c r="E219" s="8"/>
      <c r="F219" s="38"/>
      <c r="G219" s="38"/>
    </row>
    <row r="220" spans="1:7" ht="12" customHeight="1" x14ac:dyDescent="0.2">
      <c r="A220" s="21" t="s">
        <v>10</v>
      </c>
      <c r="B220" s="9" t="s">
        <v>230</v>
      </c>
      <c r="C220" s="9"/>
      <c r="D220" s="9"/>
      <c r="E220" s="9"/>
      <c r="F220" s="9"/>
      <c r="G220" s="9"/>
    </row>
    <row r="221" spans="1:7" ht="12" customHeight="1" x14ac:dyDescent="0.2">
      <c r="A221" s="21"/>
      <c r="B221" s="9"/>
      <c r="C221" s="67" t="s">
        <v>11</v>
      </c>
      <c r="D221" s="68"/>
      <c r="E221" s="9"/>
      <c r="F221" s="67" t="s">
        <v>12</v>
      </c>
      <c r="G221" s="68"/>
    </row>
    <row r="222" spans="1:7" ht="12" customHeight="1" x14ac:dyDescent="0.2">
      <c r="A222" s="21"/>
      <c r="B222" s="9"/>
      <c r="C222" s="10" t="s">
        <v>4</v>
      </c>
      <c r="D222" s="10" t="s">
        <v>5</v>
      </c>
      <c r="E222" s="9"/>
      <c r="F222" s="10" t="s">
        <v>13</v>
      </c>
      <c r="G222" s="10" t="s">
        <v>14</v>
      </c>
    </row>
    <row r="223" spans="1:7" ht="12" customHeight="1" x14ac:dyDescent="0.2">
      <c r="A223" s="21"/>
      <c r="B223" s="18" t="s">
        <v>95</v>
      </c>
      <c r="C223" s="25">
        <v>18.762</v>
      </c>
      <c r="D223" s="26">
        <f>C223*C$4</f>
        <v>731.71800000000007</v>
      </c>
      <c r="E223" s="11"/>
      <c r="F223" s="27">
        <v>0.83</v>
      </c>
      <c r="G223" s="31">
        <f>F223*C$4</f>
        <v>32.369999999999997</v>
      </c>
    </row>
    <row r="224" spans="1:7" ht="12" customHeight="1" x14ac:dyDescent="0.2">
      <c r="A224" s="21"/>
      <c r="B224" s="18" t="s">
        <v>92</v>
      </c>
      <c r="C224" s="25">
        <v>18.762</v>
      </c>
      <c r="D224" s="26">
        <f>C224*C$5</f>
        <v>731.71800000000007</v>
      </c>
      <c r="E224" s="11"/>
      <c r="F224" s="27">
        <v>0.83</v>
      </c>
      <c r="G224" s="31">
        <f>F224*C$5</f>
        <v>32.369999999999997</v>
      </c>
    </row>
    <row r="225" spans="1:7" ht="12" customHeight="1" x14ac:dyDescent="0.2">
      <c r="A225" s="21"/>
      <c r="B225" s="18" t="s">
        <v>93</v>
      </c>
      <c r="C225" s="25">
        <v>18.762</v>
      </c>
      <c r="D225" s="26">
        <f>C225*C$6</f>
        <v>731.71800000000007</v>
      </c>
      <c r="E225" s="11"/>
      <c r="F225" s="27">
        <v>0.83</v>
      </c>
      <c r="G225" s="31">
        <f>F225*C$6</f>
        <v>32.369999999999997</v>
      </c>
    </row>
    <row r="226" spans="1:7" ht="12" customHeight="1" x14ac:dyDescent="0.2">
      <c r="A226" s="21"/>
      <c r="B226" s="18" t="s">
        <v>94</v>
      </c>
      <c r="C226" s="25">
        <v>18.762</v>
      </c>
      <c r="D226" s="26">
        <f>C226*C$7</f>
        <v>731.71800000000007</v>
      </c>
      <c r="E226" s="11"/>
      <c r="F226" s="27">
        <v>0.83</v>
      </c>
      <c r="G226" s="31">
        <f>F226*C$7</f>
        <v>32.369999999999997</v>
      </c>
    </row>
    <row r="227" spans="1:7" ht="12" customHeight="1" x14ac:dyDescent="0.2">
      <c r="A227" s="21"/>
      <c r="B227" s="18" t="s">
        <v>20</v>
      </c>
      <c r="C227" s="25">
        <v>18.762</v>
      </c>
      <c r="D227" s="26">
        <f>C227*C$8</f>
        <v>712.95600000000002</v>
      </c>
      <c r="E227" s="11"/>
      <c r="F227" s="27">
        <v>0.83</v>
      </c>
      <c r="G227" s="31">
        <f>F227*C$8</f>
        <v>31.54</v>
      </c>
    </row>
    <row r="228" spans="1:7" ht="12" customHeight="1" x14ac:dyDescent="0.2">
      <c r="A228" s="21"/>
      <c r="B228" s="19" t="s">
        <v>9</v>
      </c>
      <c r="C228" s="28"/>
      <c r="D228" s="29">
        <f>SUM(D223:D227)</f>
        <v>3639.8280000000004</v>
      </c>
      <c r="E228" s="11"/>
      <c r="F228" s="30"/>
      <c r="G228" s="32">
        <f>SUM(G223:G227)</f>
        <v>161.01999999999998</v>
      </c>
    </row>
    <row r="229" spans="1:7" ht="12" customHeight="1" x14ac:dyDescent="0.2">
      <c r="A229" s="23" t="s">
        <v>6</v>
      </c>
      <c r="B229" s="79" t="s">
        <v>283</v>
      </c>
      <c r="C229" s="80"/>
      <c r="D229" s="80"/>
      <c r="E229" s="80"/>
      <c r="F229" s="80"/>
      <c r="G229" s="80"/>
    </row>
    <row r="230" spans="1:7" ht="12" customHeight="1" x14ac:dyDescent="0.2">
      <c r="A230" s="23" t="s">
        <v>7</v>
      </c>
      <c r="B230" s="79"/>
      <c r="C230" s="80"/>
      <c r="D230" s="80"/>
      <c r="E230" s="80"/>
      <c r="F230" s="80"/>
      <c r="G230" s="80"/>
    </row>
    <row r="231" spans="1:7" ht="12" customHeight="1" x14ac:dyDescent="0.2">
      <c r="A231" s="22" t="s">
        <v>15</v>
      </c>
      <c r="B231" s="13"/>
      <c r="C231" s="13"/>
      <c r="D231" s="13"/>
      <c r="E231" s="13"/>
      <c r="F231" s="13"/>
      <c r="G231" s="13"/>
    </row>
    <row r="232" spans="1:7" ht="12" customHeight="1" x14ac:dyDescent="0.2">
      <c r="A232" s="23" t="s">
        <v>17</v>
      </c>
      <c r="B232" s="81" t="s">
        <v>327</v>
      </c>
      <c r="C232" s="82"/>
      <c r="D232" s="82"/>
      <c r="E232" s="82"/>
      <c r="F232" s="82"/>
      <c r="G232" s="82"/>
    </row>
    <row r="233" spans="1:7" ht="12" customHeight="1" x14ac:dyDescent="0.2">
      <c r="A233" s="24" t="s">
        <v>3</v>
      </c>
      <c r="B233" s="63"/>
      <c r="C233" s="64"/>
      <c r="D233" s="64"/>
      <c r="E233" s="64"/>
      <c r="F233" s="64"/>
      <c r="G233" s="64"/>
    </row>
    <row r="235" spans="1:7" ht="12" customHeight="1" x14ac:dyDescent="0.25">
      <c r="A235" s="20" t="s">
        <v>2</v>
      </c>
      <c r="B235" s="7">
        <v>3132</v>
      </c>
      <c r="C235" s="8"/>
      <c r="D235" s="8"/>
      <c r="E235" s="8"/>
      <c r="F235" s="38"/>
      <c r="G235" s="38"/>
    </row>
    <row r="236" spans="1:7" ht="12" customHeight="1" x14ac:dyDescent="0.2">
      <c r="A236" s="21" t="s">
        <v>10</v>
      </c>
      <c r="B236" s="9" t="s">
        <v>231</v>
      </c>
      <c r="C236" s="9"/>
      <c r="D236" s="9"/>
      <c r="E236" s="9"/>
      <c r="F236" s="9"/>
      <c r="G236" s="9"/>
    </row>
    <row r="237" spans="1:7" ht="12" customHeight="1" x14ac:dyDescent="0.2">
      <c r="A237" s="21"/>
      <c r="B237" s="9"/>
      <c r="C237" s="67" t="s">
        <v>11</v>
      </c>
      <c r="D237" s="68"/>
      <c r="E237" s="9"/>
      <c r="F237" s="67" t="s">
        <v>12</v>
      </c>
      <c r="G237" s="68"/>
    </row>
    <row r="238" spans="1:7" ht="12" customHeight="1" x14ac:dyDescent="0.2">
      <c r="A238" s="21"/>
      <c r="B238" s="9"/>
      <c r="C238" s="10" t="s">
        <v>4</v>
      </c>
      <c r="D238" s="10" t="s">
        <v>5</v>
      </c>
      <c r="E238" s="9"/>
      <c r="F238" s="10" t="s">
        <v>13</v>
      </c>
      <c r="G238" s="10" t="s">
        <v>14</v>
      </c>
    </row>
    <row r="239" spans="1:7" ht="12" customHeight="1" x14ac:dyDescent="0.2">
      <c r="A239" s="21"/>
      <c r="B239" s="18" t="s">
        <v>95</v>
      </c>
      <c r="C239" s="25">
        <v>20.876000000000001</v>
      </c>
      <c r="D239" s="26">
        <f>C239*C$4</f>
        <v>814.1640000000001</v>
      </c>
      <c r="E239" s="11"/>
      <c r="F239" s="27">
        <v>0.72</v>
      </c>
      <c r="G239" s="31">
        <f>F239*C$4</f>
        <v>28.08</v>
      </c>
    </row>
    <row r="240" spans="1:7" ht="12" customHeight="1" x14ac:dyDescent="0.2">
      <c r="A240" s="21"/>
      <c r="B240" s="18" t="s">
        <v>92</v>
      </c>
      <c r="C240" s="25">
        <v>14.965</v>
      </c>
      <c r="D240" s="26">
        <f>C240*C$5</f>
        <v>583.63499999999999</v>
      </c>
      <c r="E240" s="11"/>
      <c r="F240" s="27">
        <v>0.5</v>
      </c>
      <c r="G240" s="31">
        <f>F240*C$5</f>
        <v>19.5</v>
      </c>
    </row>
    <row r="241" spans="1:7" ht="12" customHeight="1" x14ac:dyDescent="0.2">
      <c r="A241" s="21"/>
      <c r="B241" s="18" t="s">
        <v>93</v>
      </c>
      <c r="C241" s="25">
        <v>11.641</v>
      </c>
      <c r="D241" s="26">
        <f>C241*C$6</f>
        <v>453.99900000000002</v>
      </c>
      <c r="E241" s="11"/>
      <c r="F241" s="27">
        <v>0.4</v>
      </c>
      <c r="G241" s="31">
        <f>F241*C$6</f>
        <v>15.600000000000001</v>
      </c>
    </row>
    <row r="242" spans="1:7" ht="12" customHeight="1" x14ac:dyDescent="0.2">
      <c r="A242" s="21"/>
      <c r="B242" s="18" t="s">
        <v>94</v>
      </c>
      <c r="C242" s="25">
        <v>26.606000000000002</v>
      </c>
      <c r="D242" s="26">
        <f>C242*C$7</f>
        <v>1037.634</v>
      </c>
      <c r="E242" s="11"/>
      <c r="F242" s="27">
        <v>0.9</v>
      </c>
      <c r="G242" s="31">
        <f>F242*C$7</f>
        <v>35.1</v>
      </c>
    </row>
    <row r="243" spans="1:7" ht="12" customHeight="1" x14ac:dyDescent="0.2">
      <c r="A243" s="21"/>
      <c r="B243" s="18" t="s">
        <v>20</v>
      </c>
      <c r="C243" s="25">
        <v>26.606000000000002</v>
      </c>
      <c r="D243" s="26">
        <f>C243*C$8</f>
        <v>1011.028</v>
      </c>
      <c r="E243" s="11"/>
      <c r="F243" s="27">
        <v>0.9</v>
      </c>
      <c r="G243" s="31">
        <f>F243*C$8</f>
        <v>34.200000000000003</v>
      </c>
    </row>
    <row r="244" spans="1:7" ht="12" customHeight="1" x14ac:dyDescent="0.2">
      <c r="A244" s="21"/>
      <c r="B244" s="19" t="s">
        <v>9</v>
      </c>
      <c r="C244" s="28"/>
      <c r="D244" s="29">
        <f>SUM(D239:D243)</f>
        <v>3900.46</v>
      </c>
      <c r="E244" s="11"/>
      <c r="F244" s="30"/>
      <c r="G244" s="32">
        <f>SUM(G239:G243)</f>
        <v>132.48000000000002</v>
      </c>
    </row>
    <row r="245" spans="1:7" ht="12" customHeight="1" x14ac:dyDescent="0.2">
      <c r="A245" s="23" t="s">
        <v>6</v>
      </c>
      <c r="B245" s="79" t="s">
        <v>284</v>
      </c>
      <c r="C245" s="80"/>
      <c r="D245" s="80"/>
      <c r="E245" s="80"/>
      <c r="F245" s="80"/>
      <c r="G245" s="80"/>
    </row>
    <row r="246" spans="1:7" ht="12" customHeight="1" x14ac:dyDescent="0.2">
      <c r="A246" s="23" t="s">
        <v>7</v>
      </c>
      <c r="B246" s="79"/>
      <c r="C246" s="80"/>
      <c r="D246" s="80"/>
      <c r="E246" s="80"/>
      <c r="F246" s="80"/>
      <c r="G246" s="80"/>
    </row>
    <row r="247" spans="1:7" ht="12" customHeight="1" x14ac:dyDescent="0.2">
      <c r="A247" s="22" t="s">
        <v>15</v>
      </c>
      <c r="B247" s="13"/>
      <c r="C247" s="13"/>
      <c r="D247" s="13"/>
      <c r="E247" s="13"/>
      <c r="F247" s="13"/>
      <c r="G247" s="13"/>
    </row>
    <row r="248" spans="1:7" ht="12" customHeight="1" x14ac:dyDescent="0.2">
      <c r="A248" s="23" t="s">
        <v>17</v>
      </c>
      <c r="B248" s="81" t="s">
        <v>347</v>
      </c>
      <c r="C248" s="82"/>
      <c r="D248" s="82"/>
      <c r="E248" s="82"/>
      <c r="F248" s="82"/>
      <c r="G248" s="82"/>
    </row>
    <row r="249" spans="1:7" ht="27" customHeight="1" x14ac:dyDescent="0.2">
      <c r="A249" s="24" t="s">
        <v>3</v>
      </c>
      <c r="B249" s="79"/>
      <c r="C249" s="80"/>
      <c r="D249" s="80"/>
      <c r="E249" s="80"/>
      <c r="F249" s="80"/>
      <c r="G249" s="80"/>
    </row>
    <row r="251" spans="1:7" ht="12" customHeight="1" x14ac:dyDescent="0.25">
      <c r="A251" s="20" t="s">
        <v>2</v>
      </c>
      <c r="B251" s="7">
        <v>3175</v>
      </c>
      <c r="C251" s="8"/>
      <c r="D251" s="8"/>
      <c r="E251" s="8"/>
      <c r="F251" s="38"/>
      <c r="G251" s="38"/>
    </row>
    <row r="252" spans="1:7" ht="12" customHeight="1" x14ac:dyDescent="0.2">
      <c r="A252" s="21" t="s">
        <v>10</v>
      </c>
      <c r="B252" s="9" t="s">
        <v>232</v>
      </c>
      <c r="C252" s="9"/>
      <c r="D252" s="9"/>
      <c r="E252" s="9"/>
      <c r="F252" s="9"/>
      <c r="G252" s="9"/>
    </row>
    <row r="253" spans="1:7" ht="12" customHeight="1" x14ac:dyDescent="0.2">
      <c r="A253" s="21"/>
      <c r="B253" s="9"/>
      <c r="C253" s="67" t="s">
        <v>11</v>
      </c>
      <c r="D253" s="68"/>
      <c r="E253" s="9"/>
      <c r="F253" s="67" t="s">
        <v>12</v>
      </c>
      <c r="G253" s="68"/>
    </row>
    <row r="254" spans="1:7" ht="12" customHeight="1" x14ac:dyDescent="0.2">
      <c r="A254" s="21"/>
      <c r="B254" s="9"/>
      <c r="C254" s="10" t="s">
        <v>4</v>
      </c>
      <c r="D254" s="10" t="s">
        <v>5</v>
      </c>
      <c r="E254" s="9"/>
      <c r="F254" s="10" t="s">
        <v>13</v>
      </c>
      <c r="G254" s="10" t="s">
        <v>14</v>
      </c>
    </row>
    <row r="255" spans="1:7" ht="12" customHeight="1" x14ac:dyDescent="0.2">
      <c r="A255" s="21"/>
      <c r="B255" s="18" t="s">
        <v>95</v>
      </c>
      <c r="C255" s="25">
        <v>56.71</v>
      </c>
      <c r="D255" s="26">
        <f>C255*C$4</f>
        <v>2211.69</v>
      </c>
      <c r="E255" s="11"/>
      <c r="F255" s="27">
        <v>1.73</v>
      </c>
      <c r="G255" s="31">
        <f>F255*C$4</f>
        <v>67.47</v>
      </c>
    </row>
    <row r="256" spans="1:7" ht="12" customHeight="1" x14ac:dyDescent="0.2">
      <c r="A256" s="21"/>
      <c r="B256" s="18" t="s">
        <v>92</v>
      </c>
      <c r="C256" s="25">
        <v>56.71</v>
      </c>
      <c r="D256" s="26">
        <f>C256*C$5</f>
        <v>2211.69</v>
      </c>
      <c r="E256" s="11"/>
      <c r="F256" s="27">
        <v>1.73</v>
      </c>
      <c r="G256" s="31">
        <f>F256*C$5</f>
        <v>67.47</v>
      </c>
    </row>
    <row r="257" spans="1:7" ht="12" customHeight="1" x14ac:dyDescent="0.2">
      <c r="A257" s="21"/>
      <c r="B257" s="18" t="s">
        <v>93</v>
      </c>
      <c r="C257" s="25">
        <v>56.71</v>
      </c>
      <c r="D257" s="26">
        <f>C257*C$6</f>
        <v>2211.69</v>
      </c>
      <c r="E257" s="11"/>
      <c r="F257" s="27">
        <v>1.73</v>
      </c>
      <c r="G257" s="31">
        <f>F257*C$6</f>
        <v>67.47</v>
      </c>
    </row>
    <row r="258" spans="1:7" ht="12" customHeight="1" x14ac:dyDescent="0.2">
      <c r="A258" s="21"/>
      <c r="B258" s="18" t="s">
        <v>94</v>
      </c>
      <c r="C258" s="25">
        <v>56.71</v>
      </c>
      <c r="D258" s="26">
        <f>C258*C$7</f>
        <v>2211.69</v>
      </c>
      <c r="E258" s="11"/>
      <c r="F258" s="27">
        <v>1.73</v>
      </c>
      <c r="G258" s="31">
        <f>F258*C$7</f>
        <v>67.47</v>
      </c>
    </row>
    <row r="259" spans="1:7" ht="12" customHeight="1" x14ac:dyDescent="0.2">
      <c r="A259" s="21"/>
      <c r="B259" s="18" t="s">
        <v>20</v>
      </c>
      <c r="C259" s="25">
        <v>56.71</v>
      </c>
      <c r="D259" s="26">
        <f>C259*C$8</f>
        <v>2154.98</v>
      </c>
      <c r="E259" s="11"/>
      <c r="F259" s="27">
        <v>1.73</v>
      </c>
      <c r="G259" s="31">
        <f>F259*C$8</f>
        <v>65.739999999999995</v>
      </c>
    </row>
    <row r="260" spans="1:7" ht="12" customHeight="1" x14ac:dyDescent="0.2">
      <c r="A260" s="21"/>
      <c r="B260" s="19" t="s">
        <v>9</v>
      </c>
      <c r="C260" s="28"/>
      <c r="D260" s="29">
        <f>SUM(D255:D259)</f>
        <v>11001.74</v>
      </c>
      <c r="E260" s="11"/>
      <c r="F260" s="30"/>
      <c r="G260" s="32">
        <f>SUM(G255:G259)</f>
        <v>335.62</v>
      </c>
    </row>
    <row r="261" spans="1:7" ht="12" customHeight="1" x14ac:dyDescent="0.2">
      <c r="A261" s="23" t="s">
        <v>6</v>
      </c>
      <c r="B261" s="79" t="s">
        <v>283</v>
      </c>
      <c r="C261" s="80"/>
      <c r="D261" s="80"/>
      <c r="E261" s="80"/>
      <c r="F261" s="80"/>
      <c r="G261" s="80"/>
    </row>
    <row r="262" spans="1:7" ht="12" customHeight="1" x14ac:dyDescent="0.2">
      <c r="A262" s="23" t="s">
        <v>7</v>
      </c>
      <c r="B262" s="63"/>
      <c r="C262" s="64"/>
      <c r="D262" s="64"/>
      <c r="E262" s="64"/>
      <c r="F262" s="64"/>
      <c r="G262" s="64"/>
    </row>
    <row r="263" spans="1:7" ht="12" customHeight="1" x14ac:dyDescent="0.2">
      <c r="A263" s="22" t="s">
        <v>15</v>
      </c>
      <c r="B263" s="13"/>
      <c r="C263" s="13"/>
      <c r="D263" s="13"/>
      <c r="E263" s="13"/>
      <c r="F263" s="13"/>
      <c r="G263" s="13"/>
    </row>
    <row r="264" spans="1:7" ht="12" customHeight="1" x14ac:dyDescent="0.2">
      <c r="A264" s="23" t="s">
        <v>17</v>
      </c>
      <c r="B264" s="65"/>
      <c r="C264" s="66"/>
      <c r="D264" s="66"/>
      <c r="E264" s="66"/>
      <c r="F264" s="66"/>
      <c r="G264" s="66"/>
    </row>
    <row r="265" spans="1:7" ht="12" customHeight="1" x14ac:dyDescent="0.2">
      <c r="A265" s="24" t="s">
        <v>3</v>
      </c>
      <c r="B265" s="63"/>
      <c r="C265" s="64"/>
      <c r="D265" s="64"/>
      <c r="E265" s="64"/>
      <c r="F265" s="64"/>
      <c r="G265" s="64"/>
    </row>
    <row r="267" spans="1:7" ht="12" customHeight="1" x14ac:dyDescent="0.25">
      <c r="A267" s="20" t="s">
        <v>2</v>
      </c>
      <c r="B267" s="7">
        <v>3371</v>
      </c>
      <c r="C267" s="8"/>
      <c r="D267" s="8"/>
      <c r="E267" s="8"/>
      <c r="F267" s="38"/>
      <c r="G267" s="38"/>
    </row>
    <row r="268" spans="1:7" ht="12" customHeight="1" x14ac:dyDescent="0.2">
      <c r="A268" s="21" t="s">
        <v>10</v>
      </c>
      <c r="B268" s="9" t="s">
        <v>233</v>
      </c>
      <c r="C268" s="9"/>
      <c r="D268" s="9"/>
      <c r="E268" s="9"/>
      <c r="F268" s="9"/>
      <c r="G268" s="9"/>
    </row>
    <row r="269" spans="1:7" ht="12" customHeight="1" x14ac:dyDescent="0.2">
      <c r="A269" s="21"/>
      <c r="B269" s="9"/>
      <c r="C269" s="67" t="s">
        <v>11</v>
      </c>
      <c r="D269" s="68"/>
      <c r="E269" s="9"/>
      <c r="F269" s="67" t="s">
        <v>12</v>
      </c>
      <c r="G269" s="68"/>
    </row>
    <row r="270" spans="1:7" ht="12" customHeight="1" x14ac:dyDescent="0.2">
      <c r="A270" s="21"/>
      <c r="B270" s="9"/>
      <c r="C270" s="10" t="s">
        <v>4</v>
      </c>
      <c r="D270" s="10" t="s">
        <v>5</v>
      </c>
      <c r="E270" s="9"/>
      <c r="F270" s="10" t="s">
        <v>13</v>
      </c>
      <c r="G270" s="10" t="s">
        <v>14</v>
      </c>
    </row>
    <row r="271" spans="1:7" ht="12" customHeight="1" x14ac:dyDescent="0.2">
      <c r="A271" s="21"/>
      <c r="B271" s="18" t="s">
        <v>95</v>
      </c>
      <c r="C271" s="25">
        <v>43.238999999999997</v>
      </c>
      <c r="D271" s="26">
        <f>C271*C$4</f>
        <v>1686.3209999999999</v>
      </c>
      <c r="E271" s="11"/>
      <c r="F271" s="27">
        <v>1.1299999999999999</v>
      </c>
      <c r="G271" s="31">
        <f>F271*C$4</f>
        <v>44.069999999999993</v>
      </c>
    </row>
    <row r="272" spans="1:7" ht="12" customHeight="1" x14ac:dyDescent="0.2">
      <c r="A272" s="21"/>
      <c r="B272" s="18" t="s">
        <v>92</v>
      </c>
      <c r="C272" s="25">
        <v>43.238999999999997</v>
      </c>
      <c r="D272" s="26">
        <f>C272*C$5</f>
        <v>1686.3209999999999</v>
      </c>
      <c r="E272" s="11"/>
      <c r="F272" s="27">
        <v>1.1299999999999999</v>
      </c>
      <c r="G272" s="31">
        <f>F272*C$5</f>
        <v>44.069999999999993</v>
      </c>
    </row>
    <row r="273" spans="1:7" ht="12" customHeight="1" x14ac:dyDescent="0.2">
      <c r="A273" s="21"/>
      <c r="B273" s="18" t="s">
        <v>93</v>
      </c>
      <c r="C273" s="25">
        <v>43.238999999999997</v>
      </c>
      <c r="D273" s="26">
        <f>C273*C$6</f>
        <v>1686.3209999999999</v>
      </c>
      <c r="E273" s="11"/>
      <c r="F273" s="27">
        <v>1.1299999999999999</v>
      </c>
      <c r="G273" s="31">
        <f>F273*C$6</f>
        <v>44.069999999999993</v>
      </c>
    </row>
    <row r="274" spans="1:7" ht="12" customHeight="1" x14ac:dyDescent="0.2">
      <c r="A274" s="21"/>
      <c r="B274" s="18" t="s">
        <v>94</v>
      </c>
      <c r="C274" s="25">
        <v>43.238999999999997</v>
      </c>
      <c r="D274" s="26">
        <f>C274*C$7</f>
        <v>1686.3209999999999</v>
      </c>
      <c r="E274" s="11"/>
      <c r="F274" s="27">
        <v>1.1299999999999999</v>
      </c>
      <c r="G274" s="31">
        <f>F274*C$7</f>
        <v>44.069999999999993</v>
      </c>
    </row>
    <row r="275" spans="1:7" ht="12" customHeight="1" x14ac:dyDescent="0.2">
      <c r="A275" s="21"/>
      <c r="B275" s="18" t="s">
        <v>20</v>
      </c>
      <c r="C275" s="25">
        <v>43.238999999999997</v>
      </c>
      <c r="D275" s="26">
        <f>C275*C$8</f>
        <v>1643.0819999999999</v>
      </c>
      <c r="E275" s="11"/>
      <c r="F275" s="27">
        <v>1.1299999999999999</v>
      </c>
      <c r="G275" s="31">
        <f>F275*C$8</f>
        <v>42.94</v>
      </c>
    </row>
    <row r="276" spans="1:7" ht="12" customHeight="1" x14ac:dyDescent="0.2">
      <c r="A276" s="21"/>
      <c r="B276" s="19" t="s">
        <v>9</v>
      </c>
      <c r="C276" s="28"/>
      <c r="D276" s="29">
        <f>SUM(D271:D275)</f>
        <v>8388.366</v>
      </c>
      <c r="E276" s="11"/>
      <c r="F276" s="30"/>
      <c r="G276" s="32">
        <f>SUM(G271:G275)</f>
        <v>219.21999999999997</v>
      </c>
    </row>
    <row r="277" spans="1:7" ht="12" customHeight="1" x14ac:dyDescent="0.2">
      <c r="A277" s="23" t="s">
        <v>6</v>
      </c>
      <c r="B277" s="79" t="s">
        <v>111</v>
      </c>
      <c r="C277" s="80"/>
      <c r="D277" s="80"/>
      <c r="E277" s="80"/>
      <c r="F277" s="80"/>
      <c r="G277" s="80"/>
    </row>
    <row r="278" spans="1:7" ht="12" customHeight="1" x14ac:dyDescent="0.2">
      <c r="A278" s="23" t="s">
        <v>7</v>
      </c>
      <c r="B278" s="79"/>
      <c r="C278" s="80"/>
      <c r="D278" s="80"/>
      <c r="E278" s="80"/>
      <c r="F278" s="80"/>
      <c r="G278" s="80"/>
    </row>
    <row r="279" spans="1:7" ht="12" customHeight="1" x14ac:dyDescent="0.2">
      <c r="A279" s="22" t="s">
        <v>15</v>
      </c>
      <c r="B279" s="13"/>
      <c r="C279" s="13"/>
      <c r="D279" s="13"/>
      <c r="E279" s="13"/>
      <c r="F279" s="13"/>
      <c r="G279" s="13"/>
    </row>
    <row r="280" spans="1:7" ht="12" customHeight="1" x14ac:dyDescent="0.2">
      <c r="A280" s="23" t="s">
        <v>17</v>
      </c>
      <c r="B280" s="81" t="s">
        <v>336</v>
      </c>
      <c r="C280" s="82"/>
      <c r="D280" s="82"/>
      <c r="E280" s="82"/>
      <c r="F280" s="82"/>
      <c r="G280" s="82"/>
    </row>
    <row r="281" spans="1:7" ht="27" customHeight="1" x14ac:dyDescent="0.2">
      <c r="A281" s="24" t="s">
        <v>3</v>
      </c>
      <c r="B281" s="79"/>
      <c r="C281" s="80"/>
      <c r="D281" s="80"/>
      <c r="E281" s="80"/>
      <c r="F281" s="80"/>
      <c r="G281" s="80"/>
    </row>
    <row r="283" spans="1:7" ht="12" customHeight="1" x14ac:dyDescent="0.25">
      <c r="A283" s="20" t="s">
        <v>2</v>
      </c>
      <c r="B283" s="7">
        <v>3374</v>
      </c>
      <c r="C283" s="8"/>
      <c r="D283" s="8"/>
      <c r="E283" s="8"/>
      <c r="F283" s="38"/>
      <c r="G283" s="38"/>
    </row>
    <row r="284" spans="1:7" ht="12" customHeight="1" x14ac:dyDescent="0.2">
      <c r="A284" s="21" t="s">
        <v>10</v>
      </c>
      <c r="B284" s="9" t="s">
        <v>234</v>
      </c>
      <c r="C284" s="9"/>
      <c r="D284" s="9"/>
      <c r="E284" s="9"/>
      <c r="F284" s="9"/>
      <c r="G284" s="9"/>
    </row>
    <row r="285" spans="1:7" ht="12" customHeight="1" x14ac:dyDescent="0.2">
      <c r="A285" s="21"/>
      <c r="B285" s="9"/>
      <c r="C285" s="67" t="s">
        <v>11</v>
      </c>
      <c r="D285" s="68"/>
      <c r="E285" s="9"/>
      <c r="F285" s="67" t="s">
        <v>12</v>
      </c>
      <c r="G285" s="68"/>
    </row>
    <row r="286" spans="1:7" ht="12" customHeight="1" x14ac:dyDescent="0.2">
      <c r="A286" s="21"/>
      <c r="B286" s="9"/>
      <c r="C286" s="10" t="s">
        <v>4</v>
      </c>
      <c r="D286" s="10" t="s">
        <v>5</v>
      </c>
      <c r="E286" s="9"/>
      <c r="F286" s="10" t="s">
        <v>13</v>
      </c>
      <c r="G286" s="10" t="s">
        <v>14</v>
      </c>
    </row>
    <row r="287" spans="1:7" ht="12" customHeight="1" x14ac:dyDescent="0.2">
      <c r="A287" s="21"/>
      <c r="B287" s="18" t="s">
        <v>95</v>
      </c>
      <c r="C287" s="25">
        <v>28.32</v>
      </c>
      <c r="D287" s="26">
        <f>C287*C$4</f>
        <v>1104.48</v>
      </c>
      <c r="E287" s="11"/>
      <c r="F287" s="27">
        <v>0.68</v>
      </c>
      <c r="G287" s="31">
        <f>F287*C$4</f>
        <v>26.520000000000003</v>
      </c>
    </row>
    <row r="288" spans="1:7" ht="12" customHeight="1" x14ac:dyDescent="0.2">
      <c r="A288" s="21"/>
      <c r="B288" s="18" t="s">
        <v>92</v>
      </c>
      <c r="C288" s="25">
        <v>28.32</v>
      </c>
      <c r="D288" s="26">
        <f>C288*C$5</f>
        <v>1104.48</v>
      </c>
      <c r="E288" s="11"/>
      <c r="F288" s="27">
        <v>0.68</v>
      </c>
      <c r="G288" s="31">
        <f>F288*C$5</f>
        <v>26.520000000000003</v>
      </c>
    </row>
    <row r="289" spans="1:7" ht="12" customHeight="1" x14ac:dyDescent="0.2">
      <c r="A289" s="21"/>
      <c r="B289" s="18" t="s">
        <v>93</v>
      </c>
      <c r="C289" s="25">
        <v>28.32</v>
      </c>
      <c r="D289" s="26">
        <f>C289*C$6</f>
        <v>1104.48</v>
      </c>
      <c r="E289" s="11"/>
      <c r="F289" s="27">
        <v>0.68</v>
      </c>
      <c r="G289" s="31">
        <f>F289*C$6</f>
        <v>26.520000000000003</v>
      </c>
    </row>
    <row r="290" spans="1:7" ht="12" customHeight="1" x14ac:dyDescent="0.2">
      <c r="A290" s="21"/>
      <c r="B290" s="18" t="s">
        <v>94</v>
      </c>
      <c r="C290" s="25">
        <v>28.32</v>
      </c>
      <c r="D290" s="26">
        <f>C290*C$7</f>
        <v>1104.48</v>
      </c>
      <c r="E290" s="11"/>
      <c r="F290" s="27">
        <v>0.68</v>
      </c>
      <c r="G290" s="31">
        <f>F290*C$7</f>
        <v>26.520000000000003</v>
      </c>
    </row>
    <row r="291" spans="1:7" ht="12" customHeight="1" x14ac:dyDescent="0.2">
      <c r="A291" s="21"/>
      <c r="B291" s="18" t="s">
        <v>20</v>
      </c>
      <c r="C291" s="25">
        <v>28.32</v>
      </c>
      <c r="D291" s="26">
        <f>C291*C$8</f>
        <v>1076.1600000000001</v>
      </c>
      <c r="E291" s="11"/>
      <c r="F291" s="27">
        <v>0.68</v>
      </c>
      <c r="G291" s="31">
        <f>F291*C$8</f>
        <v>25.840000000000003</v>
      </c>
    </row>
    <row r="292" spans="1:7" ht="12" customHeight="1" x14ac:dyDescent="0.2">
      <c r="A292" s="21"/>
      <c r="B292" s="19" t="s">
        <v>9</v>
      </c>
      <c r="C292" s="28"/>
      <c r="D292" s="29">
        <f>SUM(D287:D291)</f>
        <v>5494.08</v>
      </c>
      <c r="E292" s="11"/>
      <c r="F292" s="30"/>
      <c r="G292" s="32">
        <f>SUM(G287:G291)</f>
        <v>131.92000000000002</v>
      </c>
    </row>
    <row r="293" spans="1:7" ht="12" customHeight="1" x14ac:dyDescent="0.2">
      <c r="A293" s="23" t="s">
        <v>6</v>
      </c>
      <c r="B293" s="79" t="s">
        <v>284</v>
      </c>
      <c r="C293" s="80"/>
      <c r="D293" s="80"/>
      <c r="E293" s="80"/>
      <c r="F293" s="80"/>
      <c r="G293" s="80"/>
    </row>
    <row r="294" spans="1:7" ht="12" customHeight="1" x14ac:dyDescent="0.2">
      <c r="A294" s="23" t="s">
        <v>7</v>
      </c>
      <c r="B294" s="79"/>
      <c r="C294" s="80"/>
      <c r="D294" s="80"/>
      <c r="E294" s="80"/>
      <c r="F294" s="80"/>
      <c r="G294" s="80"/>
    </row>
    <row r="295" spans="1:7" ht="12" customHeight="1" x14ac:dyDescent="0.2">
      <c r="A295" s="22" t="s">
        <v>15</v>
      </c>
      <c r="B295" s="13"/>
      <c r="C295" s="13"/>
      <c r="D295" s="13"/>
      <c r="E295" s="13"/>
      <c r="F295" s="13"/>
      <c r="G295" s="13"/>
    </row>
    <row r="296" spans="1:7" ht="12" customHeight="1" x14ac:dyDescent="0.2">
      <c r="A296" s="23" t="s">
        <v>17</v>
      </c>
      <c r="B296" s="81" t="s">
        <v>327</v>
      </c>
      <c r="C296" s="82"/>
      <c r="D296" s="82"/>
      <c r="E296" s="82"/>
      <c r="F296" s="82"/>
      <c r="G296" s="82"/>
    </row>
    <row r="297" spans="1:7" ht="27" customHeight="1" x14ac:dyDescent="0.2">
      <c r="A297" s="24" t="s">
        <v>3</v>
      </c>
      <c r="B297" s="79"/>
      <c r="C297" s="80"/>
      <c r="D297" s="80"/>
      <c r="E297" s="80"/>
      <c r="F297" s="80"/>
      <c r="G297" s="80"/>
    </row>
    <row r="299" spans="1:7" ht="12" customHeight="1" x14ac:dyDescent="0.25">
      <c r="A299" s="20" t="s">
        <v>2</v>
      </c>
      <c r="B299" s="7">
        <v>3677</v>
      </c>
      <c r="C299" s="8"/>
      <c r="D299" s="8"/>
      <c r="E299" s="8"/>
      <c r="F299" s="38"/>
      <c r="G299" s="38"/>
    </row>
    <row r="300" spans="1:7" ht="12" customHeight="1" x14ac:dyDescent="0.2">
      <c r="A300" s="21" t="s">
        <v>10</v>
      </c>
      <c r="B300" s="9" t="s">
        <v>235</v>
      </c>
      <c r="C300" s="9"/>
      <c r="D300" s="9"/>
      <c r="E300" s="9"/>
      <c r="F300" s="9"/>
      <c r="G300" s="9"/>
    </row>
    <row r="301" spans="1:7" ht="12" customHeight="1" x14ac:dyDescent="0.2">
      <c r="A301" s="21"/>
      <c r="B301" s="9"/>
      <c r="C301" s="67" t="s">
        <v>11</v>
      </c>
      <c r="D301" s="68"/>
      <c r="E301" s="9"/>
      <c r="F301" s="67" t="s">
        <v>12</v>
      </c>
      <c r="G301" s="68"/>
    </row>
    <row r="302" spans="1:7" ht="12" customHeight="1" x14ac:dyDescent="0.2">
      <c r="A302" s="21"/>
      <c r="B302" s="9"/>
      <c r="C302" s="10" t="s">
        <v>4</v>
      </c>
      <c r="D302" s="10" t="s">
        <v>5</v>
      </c>
      <c r="E302" s="9"/>
      <c r="F302" s="10" t="s">
        <v>13</v>
      </c>
      <c r="G302" s="10" t="s">
        <v>14</v>
      </c>
    </row>
    <row r="303" spans="1:7" ht="12" customHeight="1" x14ac:dyDescent="0.2">
      <c r="A303" s="21"/>
      <c r="B303" s="18" t="s">
        <v>95</v>
      </c>
      <c r="C303" s="25">
        <v>56.301000000000002</v>
      </c>
      <c r="D303" s="26">
        <f>C303*C$4</f>
        <v>2195.739</v>
      </c>
      <c r="E303" s="11"/>
      <c r="F303" s="27">
        <v>1.38</v>
      </c>
      <c r="G303" s="31">
        <f>F303*C$4</f>
        <v>53.819999999999993</v>
      </c>
    </row>
    <row r="304" spans="1:7" ht="12" customHeight="1" x14ac:dyDescent="0.2">
      <c r="A304" s="21"/>
      <c r="B304" s="18" t="s">
        <v>92</v>
      </c>
      <c r="C304" s="25">
        <v>56.301000000000002</v>
      </c>
      <c r="D304" s="26">
        <f>C304*C$5</f>
        <v>2195.739</v>
      </c>
      <c r="E304" s="11"/>
      <c r="F304" s="27">
        <v>1.38</v>
      </c>
      <c r="G304" s="31">
        <f>F304*C$5</f>
        <v>53.819999999999993</v>
      </c>
    </row>
    <row r="305" spans="1:7" ht="12" customHeight="1" x14ac:dyDescent="0.2">
      <c r="A305" s="21"/>
      <c r="B305" s="18" t="s">
        <v>93</v>
      </c>
      <c r="C305" s="25">
        <v>56.301000000000002</v>
      </c>
      <c r="D305" s="26">
        <f>C305*C$6</f>
        <v>2195.739</v>
      </c>
      <c r="E305" s="11"/>
      <c r="F305" s="27">
        <v>1.38</v>
      </c>
      <c r="G305" s="31">
        <f>F305*C$6</f>
        <v>53.819999999999993</v>
      </c>
    </row>
    <row r="306" spans="1:7" ht="12" customHeight="1" x14ac:dyDescent="0.2">
      <c r="A306" s="21"/>
      <c r="B306" s="18" t="s">
        <v>94</v>
      </c>
      <c r="C306" s="25">
        <v>56.301000000000002</v>
      </c>
      <c r="D306" s="26">
        <f>C306*C$7</f>
        <v>2195.739</v>
      </c>
      <c r="E306" s="11"/>
      <c r="F306" s="27">
        <v>1.38</v>
      </c>
      <c r="G306" s="31">
        <f>F306*C$7</f>
        <v>53.819999999999993</v>
      </c>
    </row>
    <row r="307" spans="1:7" ht="12" customHeight="1" x14ac:dyDescent="0.2">
      <c r="A307" s="21"/>
      <c r="B307" s="18" t="s">
        <v>20</v>
      </c>
      <c r="C307" s="25">
        <v>56.301000000000002</v>
      </c>
      <c r="D307" s="26">
        <f>C307*C$8</f>
        <v>2139.4380000000001</v>
      </c>
      <c r="E307" s="11"/>
      <c r="F307" s="27">
        <v>1.38</v>
      </c>
      <c r="G307" s="31">
        <f>F307*C$8</f>
        <v>52.44</v>
      </c>
    </row>
    <row r="308" spans="1:7" ht="12" customHeight="1" x14ac:dyDescent="0.2">
      <c r="A308" s="21"/>
      <c r="B308" s="19" t="s">
        <v>9</v>
      </c>
      <c r="C308" s="28"/>
      <c r="D308" s="29">
        <f>SUM(D303:D307)</f>
        <v>10922.394</v>
      </c>
      <c r="E308" s="11"/>
      <c r="F308" s="30"/>
      <c r="G308" s="32">
        <f>SUM(G303:G307)</f>
        <v>267.71999999999997</v>
      </c>
    </row>
    <row r="309" spans="1:7" ht="12" customHeight="1" x14ac:dyDescent="0.2">
      <c r="A309" s="23" t="s">
        <v>6</v>
      </c>
      <c r="B309" s="79" t="s">
        <v>284</v>
      </c>
      <c r="C309" s="80"/>
      <c r="D309" s="80"/>
      <c r="E309" s="80"/>
      <c r="F309" s="80"/>
      <c r="G309" s="80"/>
    </row>
    <row r="310" spans="1:7" ht="12" customHeight="1" x14ac:dyDescent="0.2">
      <c r="A310" s="23" t="s">
        <v>7</v>
      </c>
      <c r="B310" s="79"/>
      <c r="C310" s="80"/>
      <c r="D310" s="80"/>
      <c r="E310" s="80"/>
      <c r="F310" s="80"/>
      <c r="G310" s="80"/>
    </row>
    <row r="311" spans="1:7" ht="12" customHeight="1" x14ac:dyDescent="0.2">
      <c r="A311" s="22" t="s">
        <v>15</v>
      </c>
      <c r="B311" s="13"/>
      <c r="C311" s="13"/>
      <c r="D311" s="13"/>
      <c r="E311" s="13"/>
      <c r="F311" s="13"/>
      <c r="G311" s="13"/>
    </row>
    <row r="312" spans="1:7" ht="12" customHeight="1" x14ac:dyDescent="0.2">
      <c r="A312" s="23" t="s">
        <v>17</v>
      </c>
      <c r="B312" s="81" t="s">
        <v>347</v>
      </c>
      <c r="C312" s="82"/>
      <c r="D312" s="82"/>
      <c r="E312" s="82"/>
      <c r="F312" s="82"/>
      <c r="G312" s="82"/>
    </row>
    <row r="313" spans="1:7" ht="27" customHeight="1" x14ac:dyDescent="0.2">
      <c r="A313" s="24" t="s">
        <v>3</v>
      </c>
      <c r="B313" s="79"/>
      <c r="C313" s="80"/>
      <c r="D313" s="80"/>
      <c r="E313" s="80"/>
      <c r="F313" s="80"/>
      <c r="G313" s="80"/>
    </row>
    <row r="315" spans="1:7" ht="12" customHeight="1" x14ac:dyDescent="0.25">
      <c r="A315" s="20" t="s">
        <v>2</v>
      </c>
      <c r="B315" s="7">
        <v>3682</v>
      </c>
      <c r="C315" s="8"/>
      <c r="D315" s="8"/>
      <c r="E315" s="8"/>
      <c r="F315" s="38"/>
      <c r="G315" s="38"/>
    </row>
    <row r="316" spans="1:7" ht="12" customHeight="1" x14ac:dyDescent="0.2">
      <c r="A316" s="21" t="s">
        <v>10</v>
      </c>
      <c r="B316" s="9" t="s">
        <v>236</v>
      </c>
      <c r="C316" s="9"/>
      <c r="D316" s="9"/>
      <c r="E316" s="9"/>
      <c r="F316" s="9"/>
      <c r="G316" s="9"/>
    </row>
    <row r="317" spans="1:7" ht="12" customHeight="1" x14ac:dyDescent="0.2">
      <c r="A317" s="21"/>
      <c r="B317" s="9"/>
      <c r="C317" s="67" t="s">
        <v>11</v>
      </c>
      <c r="D317" s="68"/>
      <c r="E317" s="9"/>
      <c r="F317" s="67" t="s">
        <v>12</v>
      </c>
      <c r="G317" s="68"/>
    </row>
    <row r="318" spans="1:7" ht="12" customHeight="1" x14ac:dyDescent="0.2">
      <c r="A318" s="21"/>
      <c r="B318" s="9"/>
      <c r="C318" s="10" t="s">
        <v>4</v>
      </c>
      <c r="D318" s="10" t="s">
        <v>5</v>
      </c>
      <c r="E318" s="9"/>
      <c r="F318" s="10" t="s">
        <v>13</v>
      </c>
      <c r="G318" s="10" t="s">
        <v>14</v>
      </c>
    </row>
    <row r="319" spans="1:7" ht="12" customHeight="1" x14ac:dyDescent="0.2">
      <c r="A319" s="21"/>
      <c r="B319" s="18" t="s">
        <v>95</v>
      </c>
      <c r="C319" s="25">
        <v>83.283000000000001</v>
      </c>
      <c r="D319" s="26">
        <f>C319*C$4</f>
        <v>3248.0370000000003</v>
      </c>
      <c r="E319" s="11"/>
      <c r="F319" s="27">
        <v>1.63</v>
      </c>
      <c r="G319" s="31">
        <f>F319*C$4</f>
        <v>63.569999999999993</v>
      </c>
    </row>
    <row r="320" spans="1:7" ht="12" customHeight="1" x14ac:dyDescent="0.2">
      <c r="A320" s="21"/>
      <c r="B320" s="18" t="s">
        <v>92</v>
      </c>
      <c r="C320" s="25">
        <v>83.283000000000001</v>
      </c>
      <c r="D320" s="26">
        <f>C320*C$5</f>
        <v>3248.0370000000003</v>
      </c>
      <c r="E320" s="11"/>
      <c r="F320" s="27">
        <v>1.63</v>
      </c>
      <c r="G320" s="31">
        <f>F320*C$5</f>
        <v>63.569999999999993</v>
      </c>
    </row>
    <row r="321" spans="1:7" ht="12" customHeight="1" x14ac:dyDescent="0.2">
      <c r="A321" s="21"/>
      <c r="B321" s="18" t="s">
        <v>93</v>
      </c>
      <c r="C321" s="25">
        <v>91.790999999999997</v>
      </c>
      <c r="D321" s="26">
        <f>C321*C$6</f>
        <v>3579.8489999999997</v>
      </c>
      <c r="E321" s="11"/>
      <c r="F321" s="27">
        <v>1.82</v>
      </c>
      <c r="G321" s="31">
        <f>F321*C$6</f>
        <v>70.98</v>
      </c>
    </row>
    <row r="322" spans="1:7" ht="12" customHeight="1" x14ac:dyDescent="0.2">
      <c r="A322" s="21"/>
      <c r="B322" s="18" t="s">
        <v>94</v>
      </c>
      <c r="C322" s="25">
        <v>83.283000000000001</v>
      </c>
      <c r="D322" s="26">
        <f>C322*C$7</f>
        <v>3248.0370000000003</v>
      </c>
      <c r="E322" s="11"/>
      <c r="F322" s="27">
        <v>1.63</v>
      </c>
      <c r="G322" s="31">
        <f>F322*C$7</f>
        <v>63.569999999999993</v>
      </c>
    </row>
    <row r="323" spans="1:7" ht="12" customHeight="1" x14ac:dyDescent="0.2">
      <c r="A323" s="21"/>
      <c r="B323" s="18" t="s">
        <v>20</v>
      </c>
      <c r="C323" s="25">
        <v>83.283000000000001</v>
      </c>
      <c r="D323" s="26">
        <f>C323*C$8</f>
        <v>3164.7539999999999</v>
      </c>
      <c r="E323" s="11"/>
      <c r="F323" s="27">
        <v>1.63</v>
      </c>
      <c r="G323" s="31">
        <f>F323*C$8</f>
        <v>61.94</v>
      </c>
    </row>
    <row r="324" spans="1:7" ht="12" customHeight="1" x14ac:dyDescent="0.2">
      <c r="A324" s="21"/>
      <c r="B324" s="19" t="s">
        <v>9</v>
      </c>
      <c r="C324" s="28"/>
      <c r="D324" s="29">
        <f>SUM(D319:D323)</f>
        <v>16488.714</v>
      </c>
      <c r="E324" s="11"/>
      <c r="F324" s="30"/>
      <c r="G324" s="32">
        <f>SUM(G319:G323)</f>
        <v>323.63</v>
      </c>
    </row>
    <row r="325" spans="1:7" ht="12" customHeight="1" x14ac:dyDescent="0.2">
      <c r="A325" s="23" t="s">
        <v>6</v>
      </c>
      <c r="B325" s="79" t="s">
        <v>283</v>
      </c>
      <c r="C325" s="80"/>
      <c r="D325" s="80"/>
      <c r="E325" s="80"/>
      <c r="F325" s="80"/>
      <c r="G325" s="80"/>
    </row>
    <row r="326" spans="1:7" ht="12" customHeight="1" x14ac:dyDescent="0.2">
      <c r="A326" s="23" t="s">
        <v>7</v>
      </c>
      <c r="B326" s="79"/>
      <c r="C326" s="80"/>
      <c r="D326" s="80"/>
      <c r="E326" s="80"/>
      <c r="F326" s="80"/>
      <c r="G326" s="80"/>
    </row>
    <row r="327" spans="1:7" ht="12" customHeight="1" x14ac:dyDescent="0.2">
      <c r="A327" s="22" t="s">
        <v>15</v>
      </c>
      <c r="B327" s="13"/>
      <c r="C327" s="13"/>
      <c r="D327" s="13"/>
      <c r="E327" s="13"/>
      <c r="F327" s="13"/>
      <c r="G327" s="13"/>
    </row>
    <row r="328" spans="1:7" ht="12" customHeight="1" x14ac:dyDescent="0.2">
      <c r="A328" s="23" t="s">
        <v>17</v>
      </c>
      <c r="B328" s="81" t="s">
        <v>327</v>
      </c>
      <c r="C328" s="82"/>
      <c r="D328" s="82"/>
      <c r="E328" s="82"/>
      <c r="F328" s="82"/>
      <c r="G328" s="82"/>
    </row>
    <row r="329" spans="1:7" ht="27" customHeight="1" x14ac:dyDescent="0.2">
      <c r="A329" s="24" t="s">
        <v>3</v>
      </c>
      <c r="B329" s="79"/>
      <c r="C329" s="80"/>
      <c r="D329" s="80"/>
      <c r="E329" s="80"/>
      <c r="F329" s="80"/>
      <c r="G329" s="80"/>
    </row>
  </sheetData>
  <mergeCells count="81">
    <mergeCell ref="F13:G13"/>
    <mergeCell ref="A3:C3"/>
    <mergeCell ref="A4:B4"/>
    <mergeCell ref="A8:B8"/>
    <mergeCell ref="A9:B9"/>
    <mergeCell ref="C13:D13"/>
    <mergeCell ref="B37:G37"/>
    <mergeCell ref="B38:G38"/>
    <mergeCell ref="B40:G40"/>
    <mergeCell ref="B41:G41"/>
    <mergeCell ref="B21:G21"/>
    <mergeCell ref="B22:G22"/>
    <mergeCell ref="B24:G24"/>
    <mergeCell ref="B25:G25"/>
    <mergeCell ref="C29:D29"/>
    <mergeCell ref="F29:G29"/>
    <mergeCell ref="B53:G53"/>
    <mergeCell ref="B54:G54"/>
    <mergeCell ref="B56:G56"/>
    <mergeCell ref="B57:G57"/>
    <mergeCell ref="B69:G69"/>
    <mergeCell ref="B70:G70"/>
    <mergeCell ref="B72:G72"/>
    <mergeCell ref="B73:G73"/>
    <mergeCell ref="B85:G85"/>
    <mergeCell ref="B86:G86"/>
    <mergeCell ref="B88:G88"/>
    <mergeCell ref="B89:G89"/>
    <mergeCell ref="B101:G101"/>
    <mergeCell ref="B102:G102"/>
    <mergeCell ref="B104:G104"/>
    <mergeCell ref="B105:G105"/>
    <mergeCell ref="B117:G117"/>
    <mergeCell ref="B118:G118"/>
    <mergeCell ref="B120:G120"/>
    <mergeCell ref="B121:G121"/>
    <mergeCell ref="B133:G133"/>
    <mergeCell ref="B134:G134"/>
    <mergeCell ref="B136:G136"/>
    <mergeCell ref="B137:G137"/>
    <mergeCell ref="B169:G169"/>
    <mergeCell ref="B153:G153"/>
    <mergeCell ref="B217:G217"/>
    <mergeCell ref="B249:G249"/>
    <mergeCell ref="B281:G281"/>
    <mergeCell ref="B230:G230"/>
    <mergeCell ref="B232:G232"/>
    <mergeCell ref="B245:G245"/>
    <mergeCell ref="B246:G246"/>
    <mergeCell ref="B248:G248"/>
    <mergeCell ref="B261:G261"/>
    <mergeCell ref="B277:G277"/>
    <mergeCell ref="B278:G278"/>
    <mergeCell ref="B280:G280"/>
    <mergeCell ref="B329:G329"/>
    <mergeCell ref="B149:G149"/>
    <mergeCell ref="B150:G150"/>
    <mergeCell ref="B152:G152"/>
    <mergeCell ref="B165:G165"/>
    <mergeCell ref="B184:G184"/>
    <mergeCell ref="B181:G181"/>
    <mergeCell ref="B197:G197"/>
    <mergeCell ref="B198:G198"/>
    <mergeCell ref="B200:G200"/>
    <mergeCell ref="B213:G213"/>
    <mergeCell ref="B214:G214"/>
    <mergeCell ref="B216:G216"/>
    <mergeCell ref="B229:G229"/>
    <mergeCell ref="B185:G185"/>
    <mergeCell ref="B201:G201"/>
    <mergeCell ref="B312:G312"/>
    <mergeCell ref="B325:G325"/>
    <mergeCell ref="B326:G326"/>
    <mergeCell ref="B328:G328"/>
    <mergeCell ref="B293:G293"/>
    <mergeCell ref="B294:G294"/>
    <mergeCell ref="B296:G296"/>
    <mergeCell ref="B309:G309"/>
    <mergeCell ref="B310:G310"/>
    <mergeCell ref="B297:G297"/>
    <mergeCell ref="B313:G313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showGridLines="0" zoomScaleNormal="100" workbookViewId="0">
      <selection activeCell="M9" sqref="M9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2" width="11.42578125" style="2"/>
    <col min="13" max="13" width="13.5703125" style="2" bestFit="1" customWidth="1"/>
    <col min="14" max="14" width="12.42578125" style="2" bestFit="1" customWidth="1"/>
    <col min="15" max="16384" width="11.42578125" style="2"/>
  </cols>
  <sheetData>
    <row r="1" spans="1:13" ht="24" customHeight="1" x14ac:dyDescent="0.3">
      <c r="A1" s="1" t="s">
        <v>62</v>
      </c>
      <c r="G1" s="3" t="s">
        <v>16</v>
      </c>
      <c r="I1" s="9"/>
      <c r="J1" s="73" t="s">
        <v>4</v>
      </c>
      <c r="K1" s="73"/>
      <c r="L1" s="53" t="s">
        <v>13</v>
      </c>
    </row>
    <row r="2" spans="1:13" ht="12" customHeight="1" thickBot="1" x14ac:dyDescent="0.3">
      <c r="A2" s="4"/>
      <c r="I2" s="18" t="s">
        <v>95</v>
      </c>
      <c r="J2" s="75">
        <f>SUMIFS(C:C,B:B,I2)</f>
        <v>6038.6850000000004</v>
      </c>
      <c r="K2" s="75">
        <f>J2+'Område 3.2 Aurskog-Høland'!J2</f>
        <v>7645.768</v>
      </c>
      <c r="L2" s="76">
        <f>SUMIFS(F:F,B:B,I2)/24</f>
        <v>5.3204166666666666</v>
      </c>
      <c r="M2" s="76">
        <f>L2+'Område 3.2 Aurskog-Høland'!L2</f>
        <v>6.899166666666666</v>
      </c>
    </row>
    <row r="3" spans="1:13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  <c r="I3" s="18" t="s">
        <v>92</v>
      </c>
      <c r="J3" s="75">
        <f t="shared" ref="J3:J12" si="0">SUMIFS(C:C,B:B,I3)</f>
        <v>6037.3730000000005</v>
      </c>
      <c r="K3" s="75">
        <f>J3+'Område 3.2 Aurskog-Høland'!J3</f>
        <v>7517.2330000000002</v>
      </c>
      <c r="L3" s="76">
        <f t="shared" ref="L3:L12" si="1">SUMIFS(F:F,B:B,I3)/24</f>
        <v>5.3191666666666668</v>
      </c>
      <c r="M3" s="76">
        <f>L3+'Område 3.2 Aurskog-Høland'!L3</f>
        <v>6.7825000000000006</v>
      </c>
    </row>
    <row r="4" spans="1:13" ht="12" customHeight="1" x14ac:dyDescent="0.2">
      <c r="A4" s="88" t="s">
        <v>23</v>
      </c>
      <c r="B4" s="89"/>
      <c r="C4" s="5">
        <v>39</v>
      </c>
      <c r="I4" s="18" t="s">
        <v>93</v>
      </c>
      <c r="J4" s="75">
        <f t="shared" si="0"/>
        <v>6037.3730000000005</v>
      </c>
      <c r="K4" s="75">
        <f>J4+'Område 3.2 Aurskog-Høland'!J4</f>
        <v>7597.2000000000007</v>
      </c>
      <c r="L4" s="76">
        <f t="shared" si="1"/>
        <v>5.3191666666666668</v>
      </c>
      <c r="M4" s="76">
        <f>L4+'Område 3.2 Aurskog-Høland'!L4</f>
        <v>6.8516666666666675</v>
      </c>
    </row>
    <row r="5" spans="1:13" ht="12" customHeight="1" x14ac:dyDescent="0.2">
      <c r="A5" s="41" t="s">
        <v>92</v>
      </c>
      <c r="B5" s="42"/>
      <c r="C5" s="5">
        <v>39</v>
      </c>
      <c r="I5" s="18" t="s">
        <v>94</v>
      </c>
      <c r="J5" s="75">
        <f t="shared" si="0"/>
        <v>6037.3730000000005</v>
      </c>
      <c r="K5" s="75">
        <f>J5+'Område 3.2 Aurskog-Høland'!J5</f>
        <v>7581.6530000000012</v>
      </c>
      <c r="L5" s="76">
        <f t="shared" si="1"/>
        <v>5.3191666666666668</v>
      </c>
      <c r="M5" s="76">
        <f>L5+'Område 3.2 Aurskog-Høland'!L5</f>
        <v>6.84375</v>
      </c>
    </row>
    <row r="6" spans="1:13" ht="12" customHeight="1" x14ac:dyDescent="0.2">
      <c r="A6" s="41" t="s">
        <v>93</v>
      </c>
      <c r="B6" s="42"/>
      <c r="C6" s="5">
        <v>39</v>
      </c>
      <c r="I6" s="18" t="s">
        <v>20</v>
      </c>
      <c r="J6" s="75">
        <f t="shared" si="0"/>
        <v>6037.3730000000005</v>
      </c>
      <c r="K6" s="75">
        <f>J6+'Område 3.2 Aurskog-Høland'!J6</f>
        <v>7660.9530000000004</v>
      </c>
      <c r="L6" s="76">
        <f t="shared" si="1"/>
        <v>5.3191666666666668</v>
      </c>
      <c r="M6" s="76">
        <f>L6+'Område 3.2 Aurskog-Høland'!L6</f>
        <v>6.9162499999999998</v>
      </c>
    </row>
    <row r="7" spans="1:13" ht="12" customHeight="1" x14ac:dyDescent="0.2">
      <c r="A7" s="41" t="s">
        <v>94</v>
      </c>
      <c r="B7" s="42"/>
      <c r="C7" s="5">
        <v>39</v>
      </c>
      <c r="I7" s="18" t="s">
        <v>18</v>
      </c>
      <c r="J7" s="75">
        <f t="shared" si="0"/>
        <v>5667.8140000000012</v>
      </c>
      <c r="K7" s="56"/>
      <c r="L7" s="76">
        <f t="shared" si="1"/>
        <v>4.9895833333333339</v>
      </c>
    </row>
    <row r="8" spans="1:13" ht="12" customHeight="1" x14ac:dyDescent="0.2">
      <c r="A8" s="88" t="s">
        <v>20</v>
      </c>
      <c r="B8" s="89"/>
      <c r="C8" s="5">
        <v>38</v>
      </c>
      <c r="I8" s="18" t="s">
        <v>21</v>
      </c>
      <c r="J8" s="75">
        <f t="shared" si="0"/>
        <v>5667.8140000000012</v>
      </c>
      <c r="K8" s="56"/>
      <c r="L8" s="76">
        <f t="shared" si="1"/>
        <v>4.9895833333333339</v>
      </c>
    </row>
    <row r="9" spans="1:13" ht="12" customHeight="1" x14ac:dyDescent="0.2">
      <c r="A9" s="90" t="s">
        <v>24</v>
      </c>
      <c r="B9" s="91"/>
      <c r="C9" s="5">
        <v>21</v>
      </c>
      <c r="I9" s="18" t="s">
        <v>19</v>
      </c>
      <c r="J9" s="75">
        <f t="shared" si="0"/>
        <v>5667.8140000000012</v>
      </c>
      <c r="K9" s="56"/>
      <c r="L9" s="76">
        <f t="shared" si="1"/>
        <v>4.9895833333333339</v>
      </c>
    </row>
    <row r="10" spans="1:13" ht="12" customHeight="1" x14ac:dyDescent="0.2">
      <c r="A10" s="88" t="s">
        <v>21</v>
      </c>
      <c r="B10" s="89"/>
      <c r="C10" s="5">
        <v>6</v>
      </c>
      <c r="I10" s="18" t="s">
        <v>22</v>
      </c>
      <c r="J10" s="75">
        <f t="shared" si="0"/>
        <v>5667.8140000000012</v>
      </c>
      <c r="K10" s="56"/>
      <c r="L10" s="76">
        <f t="shared" si="1"/>
        <v>4.9895833333333339</v>
      </c>
    </row>
    <row r="11" spans="1:13" ht="12" customHeight="1" x14ac:dyDescent="0.2">
      <c r="A11" s="90" t="s">
        <v>25</v>
      </c>
      <c r="B11" s="91"/>
      <c r="C11" s="5">
        <v>26</v>
      </c>
      <c r="I11" s="18" t="s">
        <v>0</v>
      </c>
      <c r="J11" s="75">
        <f t="shared" si="0"/>
        <v>2689.7669999999998</v>
      </c>
      <c r="K11" s="56"/>
      <c r="L11" s="76">
        <f t="shared" si="1"/>
        <v>2.4575</v>
      </c>
    </row>
    <row r="12" spans="1:13" ht="12" customHeight="1" x14ac:dyDescent="0.2">
      <c r="A12" s="90" t="s">
        <v>22</v>
      </c>
      <c r="B12" s="91"/>
      <c r="C12" s="5">
        <v>5</v>
      </c>
      <c r="I12" s="18" t="s">
        <v>1</v>
      </c>
      <c r="J12" s="75">
        <f t="shared" si="0"/>
        <v>2486.567</v>
      </c>
      <c r="K12" s="56"/>
      <c r="L12" s="76">
        <f t="shared" si="1"/>
        <v>2.2712499999999998</v>
      </c>
    </row>
    <row r="13" spans="1:13" ht="12" customHeight="1" x14ac:dyDescent="0.2">
      <c r="A13" s="88" t="s">
        <v>0</v>
      </c>
      <c r="B13" s="89"/>
      <c r="C13" s="5">
        <v>54</v>
      </c>
    </row>
    <row r="14" spans="1:13" ht="12" customHeight="1" x14ac:dyDescent="0.2">
      <c r="A14" s="90" t="s">
        <v>1</v>
      </c>
      <c r="B14" s="91"/>
      <c r="C14" s="5">
        <v>60</v>
      </c>
    </row>
    <row r="15" spans="1:13" ht="12" customHeight="1" thickBot="1" x14ac:dyDescent="0.25">
      <c r="A15" s="92" t="s">
        <v>8</v>
      </c>
      <c r="B15" s="93"/>
      <c r="C15" s="6">
        <f>SUM(C4:C14)</f>
        <v>366</v>
      </c>
    </row>
    <row r="17" spans="1:9" ht="12" customHeight="1" x14ac:dyDescent="0.25">
      <c r="A17" s="20" t="s">
        <v>2</v>
      </c>
      <c r="B17" s="7">
        <v>470</v>
      </c>
      <c r="C17" s="8"/>
      <c r="D17" s="8"/>
      <c r="E17" s="8"/>
      <c r="F17" s="38"/>
      <c r="G17" s="38"/>
    </row>
    <row r="18" spans="1:9" ht="12" customHeight="1" x14ac:dyDescent="0.2">
      <c r="A18" s="21" t="s">
        <v>10</v>
      </c>
      <c r="B18" s="9" t="s">
        <v>63</v>
      </c>
      <c r="C18" s="9"/>
      <c r="D18" s="9"/>
      <c r="E18" s="9"/>
      <c r="F18" s="9"/>
      <c r="G18" s="9"/>
    </row>
    <row r="19" spans="1:9" ht="12" customHeight="1" x14ac:dyDescent="0.2">
      <c r="A19" s="21"/>
      <c r="B19" s="9"/>
      <c r="C19" s="83" t="s">
        <v>11</v>
      </c>
      <c r="D19" s="84"/>
      <c r="E19" s="9"/>
      <c r="F19" s="83" t="s">
        <v>12</v>
      </c>
      <c r="G19" s="84"/>
    </row>
    <row r="20" spans="1:9" ht="12" customHeight="1" x14ac:dyDescent="0.2">
      <c r="A20" s="21"/>
      <c r="B20" s="9"/>
      <c r="C20" s="10" t="s">
        <v>4</v>
      </c>
      <c r="D20" s="10" t="s">
        <v>5</v>
      </c>
      <c r="E20" s="9"/>
      <c r="F20" s="10" t="s">
        <v>13</v>
      </c>
      <c r="G20" s="10" t="s">
        <v>14</v>
      </c>
    </row>
    <row r="21" spans="1:9" ht="12" customHeight="1" x14ac:dyDescent="0.2">
      <c r="A21" s="21"/>
      <c r="B21" s="18" t="s">
        <v>95</v>
      </c>
      <c r="C21" s="25">
        <v>2406.7579999999998</v>
      </c>
      <c r="D21" s="26">
        <f>C21*C$4</f>
        <v>93863.561999999991</v>
      </c>
      <c r="E21" s="11"/>
      <c r="F21" s="27">
        <v>51.4</v>
      </c>
      <c r="G21" s="31">
        <f>F21*C$4</f>
        <v>2004.6</v>
      </c>
    </row>
    <row r="22" spans="1:9" ht="12" customHeight="1" x14ac:dyDescent="0.2">
      <c r="A22" s="21"/>
      <c r="B22" s="18" t="s">
        <v>92</v>
      </c>
      <c r="C22" s="25">
        <v>2406.1439999999998</v>
      </c>
      <c r="D22" s="26">
        <f>C22*C$5</f>
        <v>93839.615999999995</v>
      </c>
      <c r="E22" s="11"/>
      <c r="F22" s="27">
        <v>51.37</v>
      </c>
      <c r="G22" s="31">
        <f>F22*C$5</f>
        <v>2003.4299999999998</v>
      </c>
    </row>
    <row r="23" spans="1:9" ht="12" customHeight="1" x14ac:dyDescent="0.2">
      <c r="A23" s="21"/>
      <c r="B23" s="18" t="s">
        <v>93</v>
      </c>
      <c r="C23" s="25">
        <v>2406.1439999999998</v>
      </c>
      <c r="D23" s="26">
        <f>C23*C$6</f>
        <v>93839.615999999995</v>
      </c>
      <c r="E23" s="11"/>
      <c r="F23" s="27">
        <v>51.37</v>
      </c>
      <c r="G23" s="31">
        <f>F23*C$6</f>
        <v>2003.4299999999998</v>
      </c>
    </row>
    <row r="24" spans="1:9" ht="12" customHeight="1" x14ac:dyDescent="0.2">
      <c r="A24" s="21"/>
      <c r="B24" s="18" t="s">
        <v>94</v>
      </c>
      <c r="C24" s="25">
        <v>2406.1439999999998</v>
      </c>
      <c r="D24" s="26">
        <f>C24*C$7</f>
        <v>93839.615999999995</v>
      </c>
      <c r="E24" s="11"/>
      <c r="F24" s="27">
        <v>51.37</v>
      </c>
      <c r="G24" s="31">
        <f>F24*C$7</f>
        <v>2003.4299999999998</v>
      </c>
    </row>
    <row r="25" spans="1:9" ht="12" customHeight="1" x14ac:dyDescent="0.2">
      <c r="A25" s="21"/>
      <c r="B25" s="18" t="s">
        <v>20</v>
      </c>
      <c r="C25" s="25">
        <v>2406.1439999999998</v>
      </c>
      <c r="D25" s="26">
        <f>C25*C$8</f>
        <v>91433.471999999994</v>
      </c>
      <c r="E25" s="11"/>
      <c r="F25" s="27">
        <v>51.37</v>
      </c>
      <c r="G25" s="31">
        <f>F25*C$8</f>
        <v>1952.06</v>
      </c>
    </row>
    <row r="26" spans="1:9" ht="12" customHeight="1" x14ac:dyDescent="0.2">
      <c r="A26" s="21"/>
      <c r="B26" s="18" t="s">
        <v>18</v>
      </c>
      <c r="C26" s="25">
        <v>2132.4920000000002</v>
      </c>
      <c r="D26" s="26">
        <f>C26*C$9</f>
        <v>44782.332000000002</v>
      </c>
      <c r="E26" s="11"/>
      <c r="F26" s="27">
        <v>45.63</v>
      </c>
      <c r="G26" s="31">
        <f>F26*C$9</f>
        <v>958.23</v>
      </c>
    </row>
    <row r="27" spans="1:9" ht="12" customHeight="1" x14ac:dyDescent="0.2">
      <c r="A27" s="21"/>
      <c r="B27" s="18" t="s">
        <v>21</v>
      </c>
      <c r="C27" s="25">
        <v>2132.4920000000002</v>
      </c>
      <c r="D27" s="26">
        <f>C27*C$10</f>
        <v>12794.952000000001</v>
      </c>
      <c r="E27" s="11"/>
      <c r="F27" s="27">
        <v>45.63</v>
      </c>
      <c r="G27" s="31">
        <f>F27*C$10</f>
        <v>273.78000000000003</v>
      </c>
      <c r="I27" s="12"/>
    </row>
    <row r="28" spans="1:9" ht="12" customHeight="1" x14ac:dyDescent="0.2">
      <c r="A28" s="21"/>
      <c r="B28" s="18" t="s">
        <v>19</v>
      </c>
      <c r="C28" s="25">
        <v>2132.4920000000002</v>
      </c>
      <c r="D28" s="26">
        <f>C28*C$11</f>
        <v>55444.792000000001</v>
      </c>
      <c r="E28" s="11"/>
      <c r="F28" s="27">
        <v>45.63</v>
      </c>
      <c r="G28" s="31">
        <f>F28*C$11</f>
        <v>1186.3800000000001</v>
      </c>
      <c r="I28" s="2" t="s">
        <v>10</v>
      </c>
    </row>
    <row r="29" spans="1:9" ht="12" customHeight="1" x14ac:dyDescent="0.2">
      <c r="A29" s="21"/>
      <c r="B29" s="18" t="s">
        <v>22</v>
      </c>
      <c r="C29" s="25">
        <v>2132.4920000000002</v>
      </c>
      <c r="D29" s="26">
        <f>C29*C$12</f>
        <v>10662.460000000001</v>
      </c>
      <c r="E29" s="11"/>
      <c r="F29" s="27">
        <v>45.63</v>
      </c>
      <c r="G29" s="31">
        <f>F29*C$12</f>
        <v>228.15</v>
      </c>
    </row>
    <row r="30" spans="1:9" ht="12" customHeight="1" x14ac:dyDescent="0.2">
      <c r="A30" s="21"/>
      <c r="B30" s="18" t="s">
        <v>0</v>
      </c>
      <c r="C30" s="25">
        <v>1368.8520000000001</v>
      </c>
      <c r="D30" s="26">
        <f>C30*C$13</f>
        <v>73918.008000000002</v>
      </c>
      <c r="E30" s="11"/>
      <c r="F30" s="27">
        <v>29.18</v>
      </c>
      <c r="G30" s="31">
        <f>F30*C$13</f>
        <v>1575.72</v>
      </c>
    </row>
    <row r="31" spans="1:9" ht="12" customHeight="1" x14ac:dyDescent="0.2">
      <c r="A31" s="21"/>
      <c r="B31" s="18" t="s">
        <v>1</v>
      </c>
      <c r="C31" s="25">
        <v>1288.3309999999999</v>
      </c>
      <c r="D31" s="26">
        <f>C31*C$14</f>
        <v>77299.86</v>
      </c>
      <c r="E31" s="11"/>
      <c r="F31" s="27">
        <v>27.47</v>
      </c>
      <c r="G31" s="31">
        <f>F31*C$14</f>
        <v>1648.1999999999998</v>
      </c>
    </row>
    <row r="32" spans="1:9" ht="12" customHeight="1" x14ac:dyDescent="0.2">
      <c r="A32" s="21"/>
      <c r="B32" s="19" t="s">
        <v>9</v>
      </c>
      <c r="C32" s="28"/>
      <c r="D32" s="29">
        <f>SUM(D21:D31)</f>
        <v>741718.28599999996</v>
      </c>
      <c r="E32" s="11"/>
      <c r="F32" s="30"/>
      <c r="G32" s="32">
        <f>SUM(G21:G31)</f>
        <v>15837.41</v>
      </c>
    </row>
    <row r="33" spans="1:9" ht="12.75" x14ac:dyDescent="0.2">
      <c r="A33" s="23" t="s">
        <v>6</v>
      </c>
      <c r="B33" s="79" t="s">
        <v>111</v>
      </c>
      <c r="C33" s="80"/>
      <c r="D33" s="80"/>
      <c r="E33" s="80"/>
      <c r="F33" s="80"/>
      <c r="G33" s="80"/>
    </row>
    <row r="34" spans="1:9" ht="12" customHeight="1" x14ac:dyDescent="0.2">
      <c r="A34" s="23" t="s">
        <v>7</v>
      </c>
      <c r="B34" s="79" t="s">
        <v>10</v>
      </c>
      <c r="C34" s="80"/>
      <c r="D34" s="80"/>
      <c r="E34" s="80"/>
      <c r="F34" s="80"/>
      <c r="G34" s="80"/>
    </row>
    <row r="35" spans="1:9" ht="27" customHeight="1" x14ac:dyDescent="0.2">
      <c r="A35" s="23" t="s">
        <v>15</v>
      </c>
      <c r="B35" s="78" t="s">
        <v>295</v>
      </c>
      <c r="C35" s="78"/>
      <c r="D35" s="78"/>
      <c r="E35" s="78"/>
      <c r="F35" s="78"/>
      <c r="G35" s="78"/>
      <c r="I35" s="12"/>
    </row>
    <row r="36" spans="1:9" ht="27" customHeight="1" x14ac:dyDescent="0.2">
      <c r="A36" s="40" t="s">
        <v>116</v>
      </c>
      <c r="B36" s="81" t="s">
        <v>117</v>
      </c>
      <c r="C36" s="82"/>
      <c r="D36" s="82"/>
      <c r="E36" s="82"/>
      <c r="F36" s="82"/>
      <c r="G36" s="82"/>
    </row>
    <row r="37" spans="1:9" ht="27" customHeight="1" x14ac:dyDescent="0.2">
      <c r="A37" s="24" t="s">
        <v>3</v>
      </c>
      <c r="B37" s="79" t="s">
        <v>57</v>
      </c>
      <c r="C37" s="80"/>
      <c r="D37" s="80"/>
      <c r="E37" s="80"/>
      <c r="F37" s="80"/>
      <c r="G37" s="80"/>
    </row>
    <row r="39" spans="1:9" ht="12" customHeight="1" x14ac:dyDescent="0.25">
      <c r="A39" s="20" t="s">
        <v>2</v>
      </c>
      <c r="B39" s="7">
        <v>480</v>
      </c>
      <c r="C39" s="8"/>
      <c r="D39" s="8"/>
      <c r="E39" s="8"/>
      <c r="F39" s="38"/>
      <c r="G39" s="38"/>
    </row>
    <row r="40" spans="1:9" ht="12" customHeight="1" x14ac:dyDescent="0.2">
      <c r="A40" s="21" t="s">
        <v>10</v>
      </c>
      <c r="B40" s="9" t="s">
        <v>63</v>
      </c>
      <c r="C40" s="9"/>
      <c r="D40" s="9"/>
      <c r="E40" s="9"/>
      <c r="F40" s="9"/>
      <c r="G40" s="9"/>
    </row>
    <row r="41" spans="1:9" ht="12" customHeight="1" x14ac:dyDescent="0.2">
      <c r="A41" s="21"/>
      <c r="B41" s="9"/>
      <c r="C41" s="83" t="s">
        <v>11</v>
      </c>
      <c r="D41" s="84"/>
      <c r="E41" s="9"/>
      <c r="F41" s="83" t="s">
        <v>12</v>
      </c>
      <c r="G41" s="84"/>
    </row>
    <row r="42" spans="1:9" ht="12" customHeight="1" x14ac:dyDescent="0.2">
      <c r="A42" s="21"/>
      <c r="B42" s="9"/>
      <c r="C42" s="10" t="s">
        <v>4</v>
      </c>
      <c r="D42" s="10" t="s">
        <v>5</v>
      </c>
      <c r="E42" s="9"/>
      <c r="F42" s="10" t="s">
        <v>13</v>
      </c>
      <c r="G42" s="10" t="s">
        <v>14</v>
      </c>
    </row>
    <row r="43" spans="1:9" ht="12" customHeight="1" x14ac:dyDescent="0.2">
      <c r="A43" s="21"/>
      <c r="B43" s="18" t="s">
        <v>95</v>
      </c>
      <c r="C43" s="25">
        <v>1502.201</v>
      </c>
      <c r="D43" s="26">
        <f>C43*C$4</f>
        <v>58585.839</v>
      </c>
      <c r="E43" s="11"/>
      <c r="F43" s="27">
        <v>33.200000000000003</v>
      </c>
      <c r="G43" s="31">
        <f>F43*C$4</f>
        <v>1294.8000000000002</v>
      </c>
    </row>
    <row r="44" spans="1:9" ht="12" customHeight="1" x14ac:dyDescent="0.2">
      <c r="A44" s="21"/>
      <c r="B44" s="18" t="s">
        <v>92</v>
      </c>
      <c r="C44" s="25">
        <v>1502.201</v>
      </c>
      <c r="D44" s="26">
        <f>C44*C$5</f>
        <v>58585.839</v>
      </c>
      <c r="E44" s="11"/>
      <c r="F44" s="27">
        <v>33.200000000000003</v>
      </c>
      <c r="G44" s="31">
        <f>F44*C$5</f>
        <v>1294.8000000000002</v>
      </c>
    </row>
    <row r="45" spans="1:9" ht="12" customHeight="1" x14ac:dyDescent="0.2">
      <c r="A45" s="21"/>
      <c r="B45" s="18" t="s">
        <v>93</v>
      </c>
      <c r="C45" s="25">
        <v>1502.201</v>
      </c>
      <c r="D45" s="26">
        <f>C45*C$6</f>
        <v>58585.839</v>
      </c>
      <c r="E45" s="11"/>
      <c r="F45" s="27">
        <v>33.200000000000003</v>
      </c>
      <c r="G45" s="31">
        <f>F45*C$6</f>
        <v>1294.8000000000002</v>
      </c>
    </row>
    <row r="46" spans="1:9" ht="12" customHeight="1" x14ac:dyDescent="0.2">
      <c r="A46" s="21"/>
      <c r="B46" s="18" t="s">
        <v>94</v>
      </c>
      <c r="C46" s="25">
        <v>1502.201</v>
      </c>
      <c r="D46" s="26">
        <f>C46*C$7</f>
        <v>58585.839</v>
      </c>
      <c r="E46" s="11"/>
      <c r="F46" s="27">
        <v>33.200000000000003</v>
      </c>
      <c r="G46" s="31">
        <f>F46*C$7</f>
        <v>1294.8000000000002</v>
      </c>
    </row>
    <row r="47" spans="1:9" ht="12" customHeight="1" x14ac:dyDescent="0.2">
      <c r="A47" s="21"/>
      <c r="B47" s="18" t="s">
        <v>20</v>
      </c>
      <c r="C47" s="25">
        <v>1502.201</v>
      </c>
      <c r="D47" s="26">
        <f>C47*C$8</f>
        <v>57083.637999999999</v>
      </c>
      <c r="E47" s="11"/>
      <c r="F47" s="27">
        <v>33.200000000000003</v>
      </c>
      <c r="G47" s="31">
        <f>F47*C$8</f>
        <v>1261.6000000000001</v>
      </c>
    </row>
    <row r="48" spans="1:9" ht="12" customHeight="1" x14ac:dyDescent="0.2">
      <c r="A48" s="21"/>
      <c r="B48" s="18" t="s">
        <v>18</v>
      </c>
      <c r="C48" s="25">
        <v>1417.556</v>
      </c>
      <c r="D48" s="26">
        <f>C48*C$9</f>
        <v>29768.675999999999</v>
      </c>
      <c r="E48" s="11"/>
      <c r="F48" s="27">
        <v>31.3</v>
      </c>
      <c r="G48" s="31">
        <f>F48*C$9</f>
        <v>657.30000000000007</v>
      </c>
    </row>
    <row r="49" spans="1:9" ht="12" customHeight="1" x14ac:dyDescent="0.2">
      <c r="A49" s="21"/>
      <c r="B49" s="18" t="s">
        <v>21</v>
      </c>
      <c r="C49" s="25">
        <v>1417.556</v>
      </c>
      <c r="D49" s="26">
        <f>C49*C$10</f>
        <v>8505.3359999999993</v>
      </c>
      <c r="E49" s="11"/>
      <c r="F49" s="27">
        <v>31.3</v>
      </c>
      <c r="G49" s="31">
        <f>F49*C$10</f>
        <v>187.8</v>
      </c>
      <c r="I49" s="12"/>
    </row>
    <row r="50" spans="1:9" ht="12" customHeight="1" x14ac:dyDescent="0.2">
      <c r="A50" s="21"/>
      <c r="B50" s="18" t="s">
        <v>19</v>
      </c>
      <c r="C50" s="25">
        <v>1417.556</v>
      </c>
      <c r="D50" s="26">
        <f>C50*C$11</f>
        <v>36856.455999999998</v>
      </c>
      <c r="E50" s="11"/>
      <c r="F50" s="27">
        <v>31.3</v>
      </c>
      <c r="G50" s="31">
        <f>F50*C$11</f>
        <v>813.80000000000007</v>
      </c>
      <c r="I50" s="2" t="s">
        <v>10</v>
      </c>
    </row>
    <row r="51" spans="1:9" ht="12" customHeight="1" x14ac:dyDescent="0.2">
      <c r="A51" s="21"/>
      <c r="B51" s="18" t="s">
        <v>22</v>
      </c>
      <c r="C51" s="25">
        <v>1417.556</v>
      </c>
      <c r="D51" s="26">
        <f>C51*C$12</f>
        <v>7087.7800000000007</v>
      </c>
      <c r="E51" s="11"/>
      <c r="F51" s="27">
        <v>31.3</v>
      </c>
      <c r="G51" s="31">
        <f>F51*C$12</f>
        <v>156.5</v>
      </c>
    </row>
    <row r="52" spans="1:9" ht="12" customHeight="1" x14ac:dyDescent="0.2">
      <c r="A52" s="21"/>
      <c r="B52" s="18" t="s">
        <v>0</v>
      </c>
      <c r="C52" s="25">
        <v>981.43299999999999</v>
      </c>
      <c r="D52" s="26">
        <f>C52*C$13</f>
        <v>52997.381999999998</v>
      </c>
      <c r="E52" s="11"/>
      <c r="F52" s="27">
        <v>22.13</v>
      </c>
      <c r="G52" s="31">
        <f>F52*C$13</f>
        <v>1195.02</v>
      </c>
    </row>
    <row r="53" spans="1:9" ht="12" customHeight="1" x14ac:dyDescent="0.2">
      <c r="A53" s="21"/>
      <c r="B53" s="18" t="s">
        <v>1</v>
      </c>
      <c r="C53" s="25">
        <v>858.75400000000002</v>
      </c>
      <c r="D53" s="26">
        <f>C53*C$14</f>
        <v>51525.24</v>
      </c>
      <c r="E53" s="11"/>
      <c r="F53" s="27">
        <v>19.37</v>
      </c>
      <c r="G53" s="31">
        <f>F53*C$14</f>
        <v>1162.2</v>
      </c>
    </row>
    <row r="54" spans="1:9" ht="12" customHeight="1" x14ac:dyDescent="0.2">
      <c r="A54" s="21"/>
      <c r="B54" s="19" t="s">
        <v>9</v>
      </c>
      <c r="C54" s="28"/>
      <c r="D54" s="29">
        <f>SUM(D43:D53)</f>
        <v>478167.864</v>
      </c>
      <c r="E54" s="11"/>
      <c r="F54" s="30"/>
      <c r="G54" s="32">
        <f>SUM(G43:G53)</f>
        <v>10613.420000000002</v>
      </c>
    </row>
    <row r="55" spans="1:9" ht="12.75" x14ac:dyDescent="0.2">
      <c r="A55" s="23" t="s">
        <v>6</v>
      </c>
      <c r="B55" s="79" t="s">
        <v>111</v>
      </c>
      <c r="C55" s="80"/>
      <c r="D55" s="80"/>
      <c r="E55" s="80"/>
      <c r="F55" s="80"/>
      <c r="G55" s="80"/>
    </row>
    <row r="56" spans="1:9" ht="12" customHeight="1" x14ac:dyDescent="0.2">
      <c r="A56" s="23" t="s">
        <v>7</v>
      </c>
      <c r="B56" s="79" t="s">
        <v>10</v>
      </c>
      <c r="C56" s="80"/>
      <c r="D56" s="80"/>
      <c r="E56" s="80"/>
      <c r="F56" s="80"/>
      <c r="G56" s="80"/>
    </row>
    <row r="57" spans="1:9" ht="12" customHeight="1" x14ac:dyDescent="0.2">
      <c r="A57" s="22" t="s">
        <v>15</v>
      </c>
      <c r="B57" s="13" t="s">
        <v>272</v>
      </c>
      <c r="C57" s="13"/>
      <c r="D57" s="13"/>
      <c r="E57" s="13"/>
      <c r="F57" s="13"/>
      <c r="G57" s="13"/>
    </row>
    <row r="58" spans="1:9" ht="27" customHeight="1" x14ac:dyDescent="0.2">
      <c r="A58" s="40" t="s">
        <v>116</v>
      </c>
      <c r="B58" s="81" t="s">
        <v>117</v>
      </c>
      <c r="C58" s="82"/>
      <c r="D58" s="82"/>
      <c r="E58" s="82"/>
      <c r="F58" s="82"/>
      <c r="G58" s="82"/>
    </row>
    <row r="59" spans="1:9" ht="27" customHeight="1" x14ac:dyDescent="0.2">
      <c r="A59" s="24" t="s">
        <v>3</v>
      </c>
      <c r="B59" s="79" t="s">
        <v>57</v>
      </c>
      <c r="C59" s="80"/>
      <c r="D59" s="80"/>
      <c r="E59" s="80"/>
      <c r="F59" s="80"/>
      <c r="G59" s="80"/>
    </row>
    <row r="61" spans="1:9" ht="12" customHeight="1" x14ac:dyDescent="0.25">
      <c r="A61" s="20" t="s">
        <v>2</v>
      </c>
      <c r="B61" s="7">
        <v>485</v>
      </c>
      <c r="C61" s="8"/>
      <c r="D61" s="8"/>
      <c r="E61" s="8"/>
      <c r="F61" s="38"/>
      <c r="G61" s="38"/>
    </row>
    <row r="62" spans="1:9" ht="12" customHeight="1" x14ac:dyDescent="0.2">
      <c r="A62" s="21" t="s">
        <v>10</v>
      </c>
      <c r="B62" s="9" t="s">
        <v>65</v>
      </c>
      <c r="C62" s="9"/>
      <c r="D62" s="9"/>
      <c r="E62" s="9"/>
      <c r="F62" s="9"/>
      <c r="G62" s="9"/>
    </row>
    <row r="63" spans="1:9" ht="12" customHeight="1" x14ac:dyDescent="0.2">
      <c r="A63" s="21"/>
      <c r="B63" s="9"/>
      <c r="C63" s="83" t="s">
        <v>11</v>
      </c>
      <c r="D63" s="84"/>
      <c r="E63" s="9"/>
      <c r="F63" s="83" t="s">
        <v>12</v>
      </c>
      <c r="G63" s="84"/>
    </row>
    <row r="64" spans="1:9" ht="12" customHeight="1" x14ac:dyDescent="0.2">
      <c r="A64" s="21"/>
      <c r="B64" s="9"/>
      <c r="C64" s="10" t="s">
        <v>4</v>
      </c>
      <c r="D64" s="10" t="s">
        <v>5</v>
      </c>
      <c r="E64" s="9"/>
      <c r="F64" s="10" t="s">
        <v>13</v>
      </c>
      <c r="G64" s="10" t="s">
        <v>14</v>
      </c>
    </row>
    <row r="65" spans="1:9" ht="12" customHeight="1" x14ac:dyDescent="0.2">
      <c r="A65" s="21"/>
      <c r="B65" s="18" t="s">
        <v>95</v>
      </c>
      <c r="C65" s="25">
        <v>294.98899999999998</v>
      </c>
      <c r="D65" s="26">
        <f>C65*C$4</f>
        <v>11504.571</v>
      </c>
      <c r="E65" s="11"/>
      <c r="F65" s="27">
        <v>7.42</v>
      </c>
      <c r="G65" s="31">
        <f>F65*C$4</f>
        <v>289.38</v>
      </c>
    </row>
    <row r="66" spans="1:9" ht="12" customHeight="1" x14ac:dyDescent="0.2">
      <c r="A66" s="21"/>
      <c r="B66" s="18" t="s">
        <v>92</v>
      </c>
      <c r="C66" s="25">
        <v>294.98899999999998</v>
      </c>
      <c r="D66" s="26">
        <f>C66*C$5</f>
        <v>11504.571</v>
      </c>
      <c r="E66" s="11"/>
      <c r="F66" s="27">
        <v>7.42</v>
      </c>
      <c r="G66" s="31">
        <f>F66*C$5</f>
        <v>289.38</v>
      </c>
    </row>
    <row r="67" spans="1:9" ht="12" customHeight="1" x14ac:dyDescent="0.2">
      <c r="A67" s="21"/>
      <c r="B67" s="18" t="s">
        <v>93</v>
      </c>
      <c r="C67" s="25">
        <v>294.98899999999998</v>
      </c>
      <c r="D67" s="26">
        <f>C67*C$6</f>
        <v>11504.571</v>
      </c>
      <c r="E67" s="11"/>
      <c r="F67" s="27">
        <v>7.42</v>
      </c>
      <c r="G67" s="31">
        <f>F67*C$6</f>
        <v>289.38</v>
      </c>
    </row>
    <row r="68" spans="1:9" ht="12" customHeight="1" x14ac:dyDescent="0.2">
      <c r="A68" s="21"/>
      <c r="B68" s="18" t="s">
        <v>94</v>
      </c>
      <c r="C68" s="25">
        <v>294.98899999999998</v>
      </c>
      <c r="D68" s="26">
        <f>C68*C$7</f>
        <v>11504.571</v>
      </c>
      <c r="E68" s="11"/>
      <c r="F68" s="27">
        <v>7.42</v>
      </c>
      <c r="G68" s="31">
        <f>F68*C$7</f>
        <v>289.38</v>
      </c>
    </row>
    <row r="69" spans="1:9" ht="12" customHeight="1" x14ac:dyDescent="0.2">
      <c r="A69" s="21"/>
      <c r="B69" s="18" t="s">
        <v>20</v>
      </c>
      <c r="C69" s="25">
        <v>294.98899999999998</v>
      </c>
      <c r="D69" s="26">
        <f>C69*C$8</f>
        <v>11209.581999999999</v>
      </c>
      <c r="E69" s="11"/>
      <c r="F69" s="27">
        <v>7.42</v>
      </c>
      <c r="G69" s="31">
        <f>F69*C$8</f>
        <v>281.95999999999998</v>
      </c>
    </row>
    <row r="70" spans="1:9" ht="12" customHeight="1" x14ac:dyDescent="0.2">
      <c r="A70" s="21"/>
      <c r="B70" s="18" t="s">
        <v>18</v>
      </c>
      <c r="C70" s="25">
        <v>283.72699999999998</v>
      </c>
      <c r="D70" s="26">
        <f>C70*C$9</f>
        <v>5958.2669999999998</v>
      </c>
      <c r="E70" s="11"/>
      <c r="F70" s="27">
        <v>7.15</v>
      </c>
      <c r="G70" s="31">
        <f>F70*C$9</f>
        <v>150.15</v>
      </c>
    </row>
    <row r="71" spans="1:9" ht="12" customHeight="1" x14ac:dyDescent="0.2">
      <c r="A71" s="21"/>
      <c r="B71" s="18" t="s">
        <v>21</v>
      </c>
      <c r="C71" s="25">
        <v>283.72699999999998</v>
      </c>
      <c r="D71" s="26">
        <f>C71*C$10</f>
        <v>1702.3619999999999</v>
      </c>
      <c r="E71" s="11"/>
      <c r="F71" s="27">
        <v>7.15</v>
      </c>
      <c r="G71" s="31">
        <f>F71*C$10</f>
        <v>42.900000000000006</v>
      </c>
      <c r="I71" s="12"/>
    </row>
    <row r="72" spans="1:9" ht="12" customHeight="1" x14ac:dyDescent="0.2">
      <c r="A72" s="21"/>
      <c r="B72" s="18" t="s">
        <v>19</v>
      </c>
      <c r="C72" s="25">
        <v>283.72699999999998</v>
      </c>
      <c r="D72" s="26">
        <f>C72*C$11</f>
        <v>7376.9019999999991</v>
      </c>
      <c r="E72" s="11"/>
      <c r="F72" s="27">
        <v>7.15</v>
      </c>
      <c r="G72" s="31">
        <f>F72*C$11</f>
        <v>185.9</v>
      </c>
      <c r="I72" s="2" t="s">
        <v>10</v>
      </c>
    </row>
    <row r="73" spans="1:9" ht="12" customHeight="1" x14ac:dyDescent="0.2">
      <c r="A73" s="21"/>
      <c r="B73" s="18" t="s">
        <v>22</v>
      </c>
      <c r="C73" s="25">
        <v>283.72699999999998</v>
      </c>
      <c r="D73" s="26">
        <f>C73*C$12</f>
        <v>1418.6349999999998</v>
      </c>
      <c r="E73" s="11"/>
      <c r="F73" s="27">
        <v>7.15</v>
      </c>
      <c r="G73" s="31">
        <f>F73*C$12</f>
        <v>35.75</v>
      </c>
    </row>
    <row r="74" spans="1:9" ht="12" customHeight="1" x14ac:dyDescent="0.2">
      <c r="A74" s="21"/>
      <c r="B74" s="18" t="s">
        <v>0</v>
      </c>
      <c r="C74" s="25">
        <v>151.10499999999999</v>
      </c>
      <c r="D74" s="26">
        <f>C74*C$13</f>
        <v>8159.6699999999992</v>
      </c>
      <c r="E74" s="11"/>
      <c r="F74" s="27">
        <v>3.8</v>
      </c>
      <c r="G74" s="31">
        <f>F74*C$13</f>
        <v>205.2</v>
      </c>
    </row>
    <row r="75" spans="1:9" ht="12" customHeight="1" x14ac:dyDescent="0.2">
      <c r="A75" s="21"/>
      <c r="B75" s="18" t="s">
        <v>1</v>
      </c>
      <c r="C75" s="25">
        <v>151.10499999999999</v>
      </c>
      <c r="D75" s="26">
        <f>C75*C$14</f>
        <v>9066.2999999999993</v>
      </c>
      <c r="E75" s="11"/>
      <c r="F75" s="27">
        <v>3.8</v>
      </c>
      <c r="G75" s="31">
        <f>F75*C$14</f>
        <v>228</v>
      </c>
    </row>
    <row r="76" spans="1:9" ht="12" customHeight="1" x14ac:dyDescent="0.2">
      <c r="A76" s="21"/>
      <c r="B76" s="19" t="s">
        <v>9</v>
      </c>
      <c r="C76" s="28"/>
      <c r="D76" s="29">
        <f>SUM(D65:D75)</f>
        <v>90910.001999999993</v>
      </c>
      <c r="E76" s="11"/>
      <c r="F76" s="30"/>
      <c r="G76" s="32">
        <f>SUM(G65:G75)</f>
        <v>2287.38</v>
      </c>
    </row>
    <row r="77" spans="1:9" ht="12.75" x14ac:dyDescent="0.2">
      <c r="A77" s="23" t="s">
        <v>6</v>
      </c>
      <c r="B77" s="79" t="s">
        <v>111</v>
      </c>
      <c r="C77" s="80"/>
      <c r="D77" s="80"/>
      <c r="E77" s="80"/>
      <c r="F77" s="80"/>
      <c r="G77" s="80"/>
    </row>
    <row r="78" spans="1:9" ht="12" customHeight="1" x14ac:dyDescent="0.2">
      <c r="A78" s="23" t="s">
        <v>7</v>
      </c>
      <c r="B78" s="79" t="s">
        <v>348</v>
      </c>
      <c r="C78" s="80"/>
      <c r="D78" s="80"/>
      <c r="E78" s="80"/>
      <c r="F78" s="80"/>
      <c r="G78" s="80"/>
    </row>
    <row r="79" spans="1:9" ht="12" customHeight="1" x14ac:dyDescent="0.2">
      <c r="A79" s="22" t="s">
        <v>15</v>
      </c>
      <c r="B79" s="13"/>
      <c r="C79" s="13"/>
      <c r="D79" s="13"/>
      <c r="E79" s="13"/>
      <c r="F79" s="13"/>
      <c r="G79" s="13"/>
    </row>
    <row r="80" spans="1:9" ht="12" customHeight="1" x14ac:dyDescent="0.2">
      <c r="A80" s="23" t="s">
        <v>17</v>
      </c>
      <c r="B80" s="81"/>
      <c r="C80" s="82"/>
      <c r="D80" s="82"/>
      <c r="E80" s="82"/>
      <c r="F80" s="82"/>
      <c r="G80" s="82"/>
    </row>
    <row r="81" spans="1:7" ht="27" customHeight="1" x14ac:dyDescent="0.2">
      <c r="A81" s="24" t="s">
        <v>3</v>
      </c>
      <c r="B81" s="79"/>
      <c r="C81" s="80"/>
      <c r="D81" s="80"/>
      <c r="E81" s="80"/>
      <c r="F81" s="80"/>
      <c r="G81" s="80"/>
    </row>
    <row r="82" spans="1:7" ht="12" customHeight="1" x14ac:dyDescent="0.2">
      <c r="A82" s="14"/>
    </row>
    <row r="83" spans="1:7" ht="12" customHeight="1" x14ac:dyDescent="0.25">
      <c r="A83" s="20" t="s">
        <v>2</v>
      </c>
      <c r="B83" s="7">
        <v>490</v>
      </c>
      <c r="C83" s="8"/>
      <c r="D83" s="8"/>
      <c r="E83" s="8"/>
      <c r="F83" s="38"/>
      <c r="G83" s="38"/>
    </row>
    <row r="84" spans="1:7" ht="12" customHeight="1" x14ac:dyDescent="0.2">
      <c r="A84" s="21" t="s">
        <v>10</v>
      </c>
      <c r="B84" s="9" t="s">
        <v>64</v>
      </c>
      <c r="C84" s="9"/>
      <c r="D84" s="9"/>
      <c r="E84" s="9"/>
      <c r="F84" s="9"/>
      <c r="G84" s="9"/>
    </row>
    <row r="85" spans="1:7" ht="12" customHeight="1" x14ac:dyDescent="0.2">
      <c r="A85" s="21"/>
      <c r="B85" s="9"/>
      <c r="C85" s="83" t="s">
        <v>11</v>
      </c>
      <c r="D85" s="84"/>
      <c r="E85" s="9"/>
      <c r="F85" s="83" t="s">
        <v>12</v>
      </c>
      <c r="G85" s="84"/>
    </row>
    <row r="86" spans="1:7" ht="12" customHeight="1" x14ac:dyDescent="0.2">
      <c r="A86" s="21"/>
      <c r="B86" s="9"/>
      <c r="C86" s="10" t="s">
        <v>4</v>
      </c>
      <c r="D86" s="10" t="s">
        <v>5</v>
      </c>
      <c r="E86" s="9"/>
      <c r="F86" s="10" t="s">
        <v>13</v>
      </c>
      <c r="G86" s="10" t="s">
        <v>14</v>
      </c>
    </row>
    <row r="87" spans="1:7" ht="12" customHeight="1" x14ac:dyDescent="0.2">
      <c r="A87" s="21"/>
      <c r="B87" s="18" t="s">
        <v>95</v>
      </c>
      <c r="C87" s="25">
        <v>477.738</v>
      </c>
      <c r="D87" s="26">
        <f>C87*C$4</f>
        <v>18631.781999999999</v>
      </c>
      <c r="E87" s="11"/>
      <c r="F87" s="27">
        <v>9.9499999999999993</v>
      </c>
      <c r="G87" s="31">
        <f>F87*C$4</f>
        <v>388.04999999999995</v>
      </c>
    </row>
    <row r="88" spans="1:7" ht="12" customHeight="1" x14ac:dyDescent="0.2">
      <c r="A88" s="21"/>
      <c r="B88" s="18" t="s">
        <v>92</v>
      </c>
      <c r="C88" s="25">
        <v>477.04</v>
      </c>
      <c r="D88" s="26">
        <f>C88*C$5</f>
        <v>18604.560000000001</v>
      </c>
      <c r="E88" s="11"/>
      <c r="F88" s="27">
        <v>9.9499999999999993</v>
      </c>
      <c r="G88" s="31">
        <f>F88*C$5</f>
        <v>388.04999999999995</v>
      </c>
    </row>
    <row r="89" spans="1:7" ht="12" customHeight="1" x14ac:dyDescent="0.2">
      <c r="A89" s="21"/>
      <c r="B89" s="18" t="s">
        <v>93</v>
      </c>
      <c r="C89" s="25">
        <v>477.04</v>
      </c>
      <c r="D89" s="26">
        <f>C89*C$6</f>
        <v>18604.560000000001</v>
      </c>
      <c r="E89" s="11"/>
      <c r="F89" s="27">
        <v>9.9499999999999993</v>
      </c>
      <c r="G89" s="31">
        <f>F89*C$6</f>
        <v>388.04999999999995</v>
      </c>
    </row>
    <row r="90" spans="1:7" ht="12" customHeight="1" x14ac:dyDescent="0.2">
      <c r="A90" s="21"/>
      <c r="B90" s="18" t="s">
        <v>94</v>
      </c>
      <c r="C90" s="25">
        <v>477.04</v>
      </c>
      <c r="D90" s="26">
        <f>C90*C$7</f>
        <v>18604.560000000001</v>
      </c>
      <c r="E90" s="11"/>
      <c r="F90" s="27">
        <v>9.9499999999999993</v>
      </c>
      <c r="G90" s="31">
        <f>F90*C$7</f>
        <v>388.04999999999995</v>
      </c>
    </row>
    <row r="91" spans="1:7" ht="12" customHeight="1" x14ac:dyDescent="0.2">
      <c r="A91" s="21"/>
      <c r="B91" s="18" t="s">
        <v>20</v>
      </c>
      <c r="C91" s="25">
        <v>477.04</v>
      </c>
      <c r="D91" s="26">
        <f>C91*C$8</f>
        <v>18127.52</v>
      </c>
      <c r="E91" s="11"/>
      <c r="F91" s="27">
        <v>9.9499999999999993</v>
      </c>
      <c r="G91" s="31">
        <f>F91*C$8</f>
        <v>378.09999999999997</v>
      </c>
    </row>
    <row r="92" spans="1:7" ht="12" customHeight="1" x14ac:dyDescent="0.2">
      <c r="A92" s="21"/>
      <c r="B92" s="18" t="s">
        <v>18</v>
      </c>
      <c r="C92" s="25">
        <v>477.04</v>
      </c>
      <c r="D92" s="26">
        <f>C92*C$9</f>
        <v>10017.84</v>
      </c>
      <c r="E92" s="11"/>
      <c r="F92" s="27">
        <v>9.9499999999999993</v>
      </c>
      <c r="G92" s="31">
        <f>F92*C$9</f>
        <v>208.95</v>
      </c>
    </row>
    <row r="93" spans="1:7" ht="12" customHeight="1" x14ac:dyDescent="0.2">
      <c r="A93" s="21"/>
      <c r="B93" s="18" t="s">
        <v>21</v>
      </c>
      <c r="C93" s="25">
        <v>477.04</v>
      </c>
      <c r="D93" s="26">
        <f>C93*C$10</f>
        <v>2862.2400000000002</v>
      </c>
      <c r="E93" s="11"/>
      <c r="F93" s="27">
        <v>9.9499999999999993</v>
      </c>
      <c r="G93" s="31">
        <f>F93*C$10</f>
        <v>59.699999999999996</v>
      </c>
    </row>
    <row r="94" spans="1:7" ht="12" customHeight="1" x14ac:dyDescent="0.2">
      <c r="A94" s="21"/>
      <c r="B94" s="18" t="s">
        <v>19</v>
      </c>
      <c r="C94" s="25">
        <v>477.04</v>
      </c>
      <c r="D94" s="26">
        <f>C94*C$11</f>
        <v>12403.04</v>
      </c>
      <c r="E94" s="11"/>
      <c r="F94" s="27">
        <v>9.9499999999999993</v>
      </c>
      <c r="G94" s="31">
        <f>F94*C$11</f>
        <v>258.7</v>
      </c>
    </row>
    <row r="95" spans="1:7" ht="12" customHeight="1" x14ac:dyDescent="0.2">
      <c r="A95" s="21"/>
      <c r="B95" s="18" t="s">
        <v>22</v>
      </c>
      <c r="C95" s="25">
        <v>477.04</v>
      </c>
      <c r="D95" s="26">
        <f>C95*C$12</f>
        <v>2385.2000000000003</v>
      </c>
      <c r="E95" s="11"/>
      <c r="F95" s="27">
        <v>9.9499999999999993</v>
      </c>
      <c r="G95" s="31">
        <f>F95*C$12</f>
        <v>49.75</v>
      </c>
    </row>
    <row r="96" spans="1:7" ht="12" customHeight="1" x14ac:dyDescent="0.2">
      <c r="A96" s="21"/>
      <c r="B96" s="18" t="s">
        <v>0</v>
      </c>
      <c r="C96" s="25">
        <v>188.37700000000001</v>
      </c>
      <c r="D96" s="26">
        <f>C96*C$13</f>
        <v>10172.358</v>
      </c>
      <c r="E96" s="11"/>
      <c r="F96" s="27">
        <v>3.87</v>
      </c>
      <c r="G96" s="31">
        <f>F96*C$13</f>
        <v>208.98000000000002</v>
      </c>
    </row>
    <row r="97" spans="1:7" ht="12" customHeight="1" x14ac:dyDescent="0.2">
      <c r="A97" s="21"/>
      <c r="B97" s="18" t="s">
        <v>1</v>
      </c>
      <c r="C97" s="25">
        <v>188.37700000000001</v>
      </c>
      <c r="D97" s="26">
        <f>C97*C$14</f>
        <v>11302.62</v>
      </c>
      <c r="E97" s="11"/>
      <c r="F97" s="27">
        <v>3.87</v>
      </c>
      <c r="G97" s="31">
        <f>F97*C$14</f>
        <v>232.20000000000002</v>
      </c>
    </row>
    <row r="98" spans="1:7" ht="12" customHeight="1" x14ac:dyDescent="0.2">
      <c r="A98" s="21"/>
      <c r="B98" s="19" t="s">
        <v>9</v>
      </c>
      <c r="C98" s="28"/>
      <c r="D98" s="29">
        <f>SUM(D87:D97)</f>
        <v>141716.28</v>
      </c>
      <c r="E98" s="11"/>
      <c r="F98" s="30"/>
      <c r="G98" s="32">
        <f>SUM(G87:G97)</f>
        <v>2948.579999999999</v>
      </c>
    </row>
    <row r="99" spans="1:7" ht="12.75" x14ac:dyDescent="0.2">
      <c r="A99" s="23" t="s">
        <v>6</v>
      </c>
      <c r="B99" s="79" t="s">
        <v>111</v>
      </c>
      <c r="C99" s="80"/>
      <c r="D99" s="80"/>
      <c r="E99" s="80"/>
      <c r="F99" s="80"/>
      <c r="G99" s="80"/>
    </row>
    <row r="100" spans="1:7" ht="12" customHeight="1" x14ac:dyDescent="0.2">
      <c r="A100" s="23" t="s">
        <v>7</v>
      </c>
      <c r="B100" s="79" t="s">
        <v>10</v>
      </c>
      <c r="C100" s="80"/>
      <c r="D100" s="80"/>
      <c r="E100" s="80"/>
      <c r="F100" s="80"/>
      <c r="G100" s="80"/>
    </row>
    <row r="101" spans="1:7" ht="12" customHeight="1" x14ac:dyDescent="0.2">
      <c r="A101" s="22" t="s">
        <v>15</v>
      </c>
      <c r="B101" s="13" t="s">
        <v>272</v>
      </c>
      <c r="C101" s="13"/>
      <c r="D101" s="13"/>
      <c r="E101" s="13"/>
      <c r="F101" s="13"/>
      <c r="G101" s="13"/>
    </row>
    <row r="102" spans="1:7" ht="27" customHeight="1" x14ac:dyDescent="0.2">
      <c r="A102" s="40" t="s">
        <v>116</v>
      </c>
      <c r="B102" s="81" t="s">
        <v>117</v>
      </c>
      <c r="C102" s="82"/>
      <c r="D102" s="82"/>
      <c r="E102" s="82"/>
      <c r="F102" s="82"/>
      <c r="G102" s="82"/>
    </row>
    <row r="103" spans="1:7" ht="27" customHeight="1" x14ac:dyDescent="0.2">
      <c r="A103" s="24" t="s">
        <v>3</v>
      </c>
      <c r="B103" s="79" t="s">
        <v>57</v>
      </c>
      <c r="C103" s="80"/>
      <c r="D103" s="80"/>
      <c r="E103" s="80"/>
      <c r="F103" s="80"/>
      <c r="G103" s="80"/>
    </row>
    <row r="104" spans="1:7" ht="12" customHeight="1" x14ac:dyDescent="0.2">
      <c r="A104" s="14"/>
    </row>
    <row r="105" spans="1:7" ht="12" customHeight="1" x14ac:dyDescent="0.25">
      <c r="A105" s="20" t="s">
        <v>2</v>
      </c>
      <c r="B105" s="7" t="s">
        <v>237</v>
      </c>
      <c r="C105" s="8"/>
      <c r="D105" s="8"/>
      <c r="E105" s="8"/>
      <c r="F105" s="38"/>
      <c r="G105" s="38"/>
    </row>
    <row r="106" spans="1:7" ht="12" customHeight="1" x14ac:dyDescent="0.2">
      <c r="A106" s="21" t="s">
        <v>10</v>
      </c>
      <c r="B106" s="9" t="s">
        <v>238</v>
      </c>
      <c r="C106" s="9"/>
      <c r="D106" s="9"/>
      <c r="E106" s="9"/>
      <c r="F106" s="9"/>
      <c r="G106" s="9"/>
    </row>
    <row r="107" spans="1:7" ht="12" customHeight="1" x14ac:dyDescent="0.2">
      <c r="A107" s="21"/>
      <c r="B107" s="9"/>
      <c r="C107" s="83" t="s">
        <v>11</v>
      </c>
      <c r="D107" s="84"/>
      <c r="E107" s="9"/>
      <c r="F107" s="83" t="s">
        <v>12</v>
      </c>
      <c r="G107" s="84"/>
    </row>
    <row r="108" spans="1:7" ht="12" customHeight="1" x14ac:dyDescent="0.2">
      <c r="A108" s="21"/>
      <c r="B108" s="9"/>
      <c r="C108" s="10" t="s">
        <v>4</v>
      </c>
      <c r="D108" s="10" t="s">
        <v>5</v>
      </c>
      <c r="E108" s="9"/>
      <c r="F108" s="10" t="s">
        <v>13</v>
      </c>
      <c r="G108" s="10" t="s">
        <v>14</v>
      </c>
    </row>
    <row r="109" spans="1:7" ht="12" customHeight="1" x14ac:dyDescent="0.2">
      <c r="A109" s="21"/>
      <c r="B109" s="18" t="s">
        <v>95</v>
      </c>
      <c r="C109" s="25">
        <v>643.76400000000001</v>
      </c>
      <c r="D109" s="26">
        <f>C109*C$4</f>
        <v>25106.796000000002</v>
      </c>
      <c r="E109" s="11"/>
      <c r="F109" s="27">
        <v>11.42</v>
      </c>
      <c r="G109" s="31">
        <f>F109*C$4</f>
        <v>445.38</v>
      </c>
    </row>
    <row r="110" spans="1:7" ht="12" customHeight="1" x14ac:dyDescent="0.2">
      <c r="A110" s="21"/>
      <c r="B110" s="18" t="s">
        <v>92</v>
      </c>
      <c r="C110" s="25">
        <v>643.76400000000001</v>
      </c>
      <c r="D110" s="26">
        <f>C110*C$5</f>
        <v>25106.796000000002</v>
      </c>
      <c r="E110" s="11"/>
      <c r="F110" s="27">
        <v>11.42</v>
      </c>
      <c r="G110" s="31">
        <f>F110*C$5</f>
        <v>445.38</v>
      </c>
    </row>
    <row r="111" spans="1:7" ht="12" customHeight="1" x14ac:dyDescent="0.2">
      <c r="A111" s="21"/>
      <c r="B111" s="18" t="s">
        <v>93</v>
      </c>
      <c r="C111" s="25">
        <v>643.76400000000001</v>
      </c>
      <c r="D111" s="26">
        <f>C111*C$6</f>
        <v>25106.796000000002</v>
      </c>
      <c r="E111" s="11"/>
      <c r="F111" s="27">
        <v>11.42</v>
      </c>
      <c r="G111" s="31">
        <f>F111*C$6</f>
        <v>445.38</v>
      </c>
    </row>
    <row r="112" spans="1:7" ht="12" customHeight="1" x14ac:dyDescent="0.2">
      <c r="A112" s="21"/>
      <c r="B112" s="18" t="s">
        <v>94</v>
      </c>
      <c r="C112" s="25">
        <v>643.76400000000001</v>
      </c>
      <c r="D112" s="26">
        <f>C112*C$7</f>
        <v>25106.796000000002</v>
      </c>
      <c r="E112" s="11"/>
      <c r="F112" s="27">
        <v>11.42</v>
      </c>
      <c r="G112" s="31">
        <f>F112*C$7</f>
        <v>445.38</v>
      </c>
    </row>
    <row r="113" spans="1:7" ht="12" customHeight="1" x14ac:dyDescent="0.2">
      <c r="A113" s="21"/>
      <c r="B113" s="18" t="s">
        <v>20</v>
      </c>
      <c r="C113" s="25">
        <v>643.76400000000001</v>
      </c>
      <c r="D113" s="26">
        <f>C113*C$8</f>
        <v>24463.031999999999</v>
      </c>
      <c r="E113" s="11"/>
      <c r="F113" s="27">
        <v>11.42</v>
      </c>
      <c r="G113" s="31">
        <f>F113*C$8</f>
        <v>433.96</v>
      </c>
    </row>
    <row r="114" spans="1:7" ht="12" customHeight="1" x14ac:dyDescent="0.2">
      <c r="A114" s="21"/>
      <c r="B114" s="18" t="s">
        <v>18</v>
      </c>
      <c r="C114" s="25">
        <v>643.76400000000001</v>
      </c>
      <c r="D114" s="26">
        <f>C114*C$9</f>
        <v>13519.044</v>
      </c>
      <c r="E114" s="11"/>
      <c r="F114" s="27">
        <v>11.42</v>
      </c>
      <c r="G114" s="31">
        <f>F114*C$9</f>
        <v>239.82</v>
      </c>
    </row>
    <row r="115" spans="1:7" ht="12" customHeight="1" x14ac:dyDescent="0.2">
      <c r="A115" s="21"/>
      <c r="B115" s="18" t="s">
        <v>21</v>
      </c>
      <c r="C115" s="25">
        <v>643.76400000000001</v>
      </c>
      <c r="D115" s="26">
        <f>C115*C$10</f>
        <v>3862.5839999999998</v>
      </c>
      <c r="E115" s="11"/>
      <c r="F115" s="27">
        <v>11.42</v>
      </c>
      <c r="G115" s="31">
        <f>F115*C$10</f>
        <v>68.52</v>
      </c>
    </row>
    <row r="116" spans="1:7" ht="12" customHeight="1" x14ac:dyDescent="0.2">
      <c r="A116" s="21"/>
      <c r="B116" s="18" t="s">
        <v>19</v>
      </c>
      <c r="C116" s="25">
        <v>643.76400000000001</v>
      </c>
      <c r="D116" s="26">
        <f>C116*C$11</f>
        <v>16737.864000000001</v>
      </c>
      <c r="E116" s="11"/>
      <c r="F116" s="27">
        <v>11.42</v>
      </c>
      <c r="G116" s="31">
        <f>F116*C$11</f>
        <v>296.92</v>
      </c>
    </row>
    <row r="117" spans="1:7" ht="12" customHeight="1" x14ac:dyDescent="0.2">
      <c r="A117" s="21"/>
      <c r="B117" s="18" t="s">
        <v>22</v>
      </c>
      <c r="C117" s="25">
        <v>643.76400000000001</v>
      </c>
      <c r="D117" s="26">
        <f>C117*C$12</f>
        <v>3218.82</v>
      </c>
      <c r="E117" s="11"/>
      <c r="F117" s="27">
        <v>11.42</v>
      </c>
      <c r="G117" s="31">
        <f>F117*C$12</f>
        <v>57.1</v>
      </c>
    </row>
    <row r="118" spans="1:7" ht="12" customHeight="1" x14ac:dyDescent="0.2">
      <c r="A118" s="21"/>
      <c r="B118" s="18" t="s">
        <v>0</v>
      </c>
      <c r="C118" s="25">
        <v>0</v>
      </c>
      <c r="D118" s="26">
        <f>C118*C$13</f>
        <v>0</v>
      </c>
      <c r="E118" s="11"/>
      <c r="F118" s="27">
        <v>0</v>
      </c>
      <c r="G118" s="31">
        <f>F118*C$13</f>
        <v>0</v>
      </c>
    </row>
    <row r="119" spans="1:7" ht="12" customHeight="1" x14ac:dyDescent="0.2">
      <c r="A119" s="21"/>
      <c r="B119" s="18" t="s">
        <v>1</v>
      </c>
      <c r="C119" s="25">
        <v>0</v>
      </c>
      <c r="D119" s="26">
        <f>C119*C$14</f>
        <v>0</v>
      </c>
      <c r="E119" s="11"/>
      <c r="F119" s="27">
        <v>0</v>
      </c>
      <c r="G119" s="31">
        <f>F119*C$14</f>
        <v>0</v>
      </c>
    </row>
    <row r="120" spans="1:7" ht="12" customHeight="1" x14ac:dyDescent="0.2">
      <c r="A120" s="21"/>
      <c r="B120" s="19" t="s">
        <v>9</v>
      </c>
      <c r="C120" s="28"/>
      <c r="D120" s="29">
        <f>SUM(D109:D119)</f>
        <v>162228.52800000002</v>
      </c>
      <c r="E120" s="11"/>
      <c r="F120" s="30"/>
      <c r="G120" s="32">
        <f>SUM(G109:G119)</f>
        <v>2877.84</v>
      </c>
    </row>
    <row r="121" spans="1:7" ht="12" customHeight="1" x14ac:dyDescent="0.2">
      <c r="A121" s="23" t="s">
        <v>6</v>
      </c>
      <c r="B121" s="79" t="s">
        <v>111</v>
      </c>
      <c r="C121" s="80"/>
      <c r="D121" s="80"/>
      <c r="E121" s="80"/>
      <c r="F121" s="80"/>
      <c r="G121" s="80"/>
    </row>
    <row r="122" spans="1:7" ht="12" customHeight="1" x14ac:dyDescent="0.2">
      <c r="A122" s="23" t="s">
        <v>7</v>
      </c>
      <c r="B122" s="79"/>
      <c r="C122" s="80"/>
      <c r="D122" s="80"/>
      <c r="E122" s="80"/>
      <c r="F122" s="80"/>
      <c r="G122" s="80"/>
    </row>
    <row r="123" spans="1:7" ht="12" customHeight="1" x14ac:dyDescent="0.2">
      <c r="A123" s="22" t="s">
        <v>15</v>
      </c>
      <c r="B123" s="13" t="s">
        <v>276</v>
      </c>
      <c r="C123" s="13"/>
      <c r="D123" s="13"/>
      <c r="E123" s="13"/>
      <c r="F123" s="13"/>
      <c r="G123" s="13"/>
    </row>
    <row r="124" spans="1:7" ht="12" customHeight="1" x14ac:dyDescent="0.2">
      <c r="A124" s="40" t="s">
        <v>116</v>
      </c>
      <c r="B124" s="81"/>
      <c r="C124" s="82"/>
      <c r="D124" s="82"/>
      <c r="E124" s="82"/>
      <c r="F124" s="82"/>
      <c r="G124" s="82"/>
    </row>
    <row r="125" spans="1:7" ht="27" customHeight="1" x14ac:dyDescent="0.2">
      <c r="A125" s="24" t="s">
        <v>3</v>
      </c>
      <c r="B125" s="79" t="s">
        <v>30</v>
      </c>
      <c r="C125" s="80"/>
      <c r="D125" s="80"/>
      <c r="E125" s="80"/>
      <c r="F125" s="80"/>
      <c r="G125" s="80"/>
    </row>
    <row r="126" spans="1:7" ht="12" customHeight="1" x14ac:dyDescent="0.2">
      <c r="A126" s="16"/>
    </row>
    <row r="127" spans="1:7" ht="12" customHeight="1" x14ac:dyDescent="0.25">
      <c r="A127" s="20" t="s">
        <v>2</v>
      </c>
      <c r="B127" s="7" t="s">
        <v>239</v>
      </c>
      <c r="C127" s="8"/>
      <c r="D127" s="8"/>
      <c r="E127" s="8"/>
      <c r="F127" s="38"/>
      <c r="G127" s="38"/>
    </row>
    <row r="128" spans="1:7" ht="12" customHeight="1" x14ac:dyDescent="0.2">
      <c r="A128" s="21" t="s">
        <v>10</v>
      </c>
      <c r="B128" s="9" t="s">
        <v>238</v>
      </c>
      <c r="C128" s="9"/>
      <c r="D128" s="9"/>
      <c r="E128" s="9"/>
      <c r="F128" s="9"/>
      <c r="G128" s="9"/>
    </row>
    <row r="129" spans="1:7" ht="12" customHeight="1" x14ac:dyDescent="0.2">
      <c r="A129" s="21"/>
      <c r="B129" s="9"/>
      <c r="C129" s="83" t="s">
        <v>11</v>
      </c>
      <c r="D129" s="84"/>
      <c r="E129" s="9"/>
      <c r="F129" s="83" t="s">
        <v>12</v>
      </c>
      <c r="G129" s="84"/>
    </row>
    <row r="130" spans="1:7" ht="12" customHeight="1" x14ac:dyDescent="0.2">
      <c r="A130" s="21"/>
      <c r="B130" s="9"/>
      <c r="C130" s="10" t="s">
        <v>4</v>
      </c>
      <c r="D130" s="10" t="s">
        <v>5</v>
      </c>
      <c r="E130" s="9"/>
      <c r="F130" s="10" t="s">
        <v>13</v>
      </c>
      <c r="G130" s="10" t="s">
        <v>14</v>
      </c>
    </row>
    <row r="131" spans="1:7" ht="12" customHeight="1" x14ac:dyDescent="0.2">
      <c r="A131" s="21"/>
      <c r="B131" s="18" t="s">
        <v>95</v>
      </c>
      <c r="C131" s="25">
        <v>283.17599999999999</v>
      </c>
      <c r="D131" s="26">
        <f>C131*C$4</f>
        <v>11043.864</v>
      </c>
      <c r="E131" s="11"/>
      <c r="F131" s="27">
        <v>5.6</v>
      </c>
      <c r="G131" s="31">
        <f>F131*C$4</f>
        <v>218.39999999999998</v>
      </c>
    </row>
    <row r="132" spans="1:7" ht="12" customHeight="1" x14ac:dyDescent="0.2">
      <c r="A132" s="21"/>
      <c r="B132" s="18" t="s">
        <v>92</v>
      </c>
      <c r="C132" s="25">
        <v>283.17599999999999</v>
      </c>
      <c r="D132" s="26">
        <f>C132*C$5</f>
        <v>11043.864</v>
      </c>
      <c r="E132" s="11"/>
      <c r="F132" s="27">
        <v>5.6</v>
      </c>
      <c r="G132" s="31">
        <f>F132*C$5</f>
        <v>218.39999999999998</v>
      </c>
    </row>
    <row r="133" spans="1:7" ht="12" customHeight="1" x14ac:dyDescent="0.2">
      <c r="A133" s="21"/>
      <c r="B133" s="18" t="s">
        <v>93</v>
      </c>
      <c r="C133" s="25">
        <v>283.17599999999999</v>
      </c>
      <c r="D133" s="26">
        <f>C133*C$6</f>
        <v>11043.864</v>
      </c>
      <c r="E133" s="11"/>
      <c r="F133" s="27">
        <v>5.6</v>
      </c>
      <c r="G133" s="31">
        <f>F133*C$6</f>
        <v>218.39999999999998</v>
      </c>
    </row>
    <row r="134" spans="1:7" ht="12" customHeight="1" x14ac:dyDescent="0.2">
      <c r="A134" s="21"/>
      <c r="B134" s="18" t="s">
        <v>94</v>
      </c>
      <c r="C134" s="25">
        <v>283.17599999999999</v>
      </c>
      <c r="D134" s="26">
        <f>C134*C$7</f>
        <v>11043.864</v>
      </c>
      <c r="E134" s="11"/>
      <c r="F134" s="27">
        <v>5.6</v>
      </c>
      <c r="G134" s="31">
        <f>F134*C$7</f>
        <v>218.39999999999998</v>
      </c>
    </row>
    <row r="135" spans="1:7" ht="12" customHeight="1" x14ac:dyDescent="0.2">
      <c r="A135" s="21"/>
      <c r="B135" s="18" t="s">
        <v>20</v>
      </c>
      <c r="C135" s="25">
        <v>283.17599999999999</v>
      </c>
      <c r="D135" s="26">
        <f>C135*C$8</f>
        <v>10760.688</v>
      </c>
      <c r="E135" s="11"/>
      <c r="F135" s="27">
        <v>5.6</v>
      </c>
      <c r="G135" s="31">
        <f>F135*C$8</f>
        <v>212.79999999999998</v>
      </c>
    </row>
    <row r="136" spans="1:7" ht="12" customHeight="1" x14ac:dyDescent="0.2">
      <c r="A136" s="21"/>
      <c r="B136" s="18" t="s">
        <v>18</v>
      </c>
      <c r="C136" s="25">
        <v>283.17599999999999</v>
      </c>
      <c r="D136" s="26">
        <f>C136*C$9</f>
        <v>5946.6959999999999</v>
      </c>
      <c r="E136" s="11"/>
      <c r="F136" s="27">
        <v>5.6</v>
      </c>
      <c r="G136" s="31">
        <f>F136*C$9</f>
        <v>117.6</v>
      </c>
    </row>
    <row r="137" spans="1:7" ht="12" customHeight="1" x14ac:dyDescent="0.2">
      <c r="A137" s="21"/>
      <c r="B137" s="18" t="s">
        <v>21</v>
      </c>
      <c r="C137" s="25">
        <v>283.17599999999999</v>
      </c>
      <c r="D137" s="26">
        <f>C137*C$10</f>
        <v>1699.056</v>
      </c>
      <c r="E137" s="11"/>
      <c r="F137" s="27">
        <v>5.6</v>
      </c>
      <c r="G137" s="31">
        <f>F137*C$10</f>
        <v>33.599999999999994</v>
      </c>
    </row>
    <row r="138" spans="1:7" ht="12" customHeight="1" x14ac:dyDescent="0.2">
      <c r="A138" s="21"/>
      <c r="B138" s="18" t="s">
        <v>19</v>
      </c>
      <c r="C138" s="25">
        <v>283.17599999999999</v>
      </c>
      <c r="D138" s="26">
        <f>C138*C$11</f>
        <v>7362.576</v>
      </c>
      <c r="E138" s="11"/>
      <c r="F138" s="27">
        <v>5.6</v>
      </c>
      <c r="G138" s="31">
        <f>F138*C$11</f>
        <v>145.6</v>
      </c>
    </row>
    <row r="139" spans="1:7" ht="12" customHeight="1" x14ac:dyDescent="0.2">
      <c r="A139" s="21"/>
      <c r="B139" s="18" t="s">
        <v>22</v>
      </c>
      <c r="C139" s="25">
        <v>283.17599999999999</v>
      </c>
      <c r="D139" s="26">
        <f>C139*C$12</f>
        <v>1415.8799999999999</v>
      </c>
      <c r="E139" s="11"/>
      <c r="F139" s="27">
        <v>5.6</v>
      </c>
      <c r="G139" s="31">
        <f>F139*C$12</f>
        <v>28</v>
      </c>
    </row>
    <row r="140" spans="1:7" ht="12" customHeight="1" x14ac:dyDescent="0.2">
      <c r="A140" s="21"/>
      <c r="B140" s="18" t="s">
        <v>0</v>
      </c>
      <c r="C140" s="25">
        <v>0</v>
      </c>
      <c r="D140" s="26">
        <f>C140*C$13</f>
        <v>0</v>
      </c>
      <c r="E140" s="11"/>
      <c r="F140" s="27">
        <v>0</v>
      </c>
      <c r="G140" s="31">
        <f>F140*C$13</f>
        <v>0</v>
      </c>
    </row>
    <row r="141" spans="1:7" ht="12" customHeight="1" x14ac:dyDescent="0.2">
      <c r="A141" s="21"/>
      <c r="B141" s="18" t="s">
        <v>1</v>
      </c>
      <c r="C141" s="25">
        <v>0</v>
      </c>
      <c r="D141" s="26">
        <f>C141*C$14</f>
        <v>0</v>
      </c>
      <c r="E141" s="11"/>
      <c r="F141" s="27">
        <v>0</v>
      </c>
      <c r="G141" s="31">
        <f>F141*C$14</f>
        <v>0</v>
      </c>
    </row>
    <row r="142" spans="1:7" ht="12" customHeight="1" x14ac:dyDescent="0.2">
      <c r="A142" s="21"/>
      <c r="B142" s="19" t="s">
        <v>9</v>
      </c>
      <c r="C142" s="28"/>
      <c r="D142" s="29">
        <f>SUM(D131:D141)</f>
        <v>71360.351999999999</v>
      </c>
      <c r="E142" s="11"/>
      <c r="F142" s="30"/>
      <c r="G142" s="32">
        <f>SUM(G131:G141)</f>
        <v>1411.1999999999996</v>
      </c>
    </row>
    <row r="143" spans="1:7" ht="12" customHeight="1" x14ac:dyDescent="0.2">
      <c r="A143" s="23" t="s">
        <v>6</v>
      </c>
      <c r="B143" s="79" t="s">
        <v>111</v>
      </c>
      <c r="C143" s="80"/>
      <c r="D143" s="80"/>
      <c r="E143" s="80"/>
      <c r="F143" s="80"/>
      <c r="G143" s="80"/>
    </row>
    <row r="144" spans="1:7" ht="12" customHeight="1" x14ac:dyDescent="0.2">
      <c r="A144" s="23" t="s">
        <v>7</v>
      </c>
      <c r="B144" s="79"/>
      <c r="C144" s="80"/>
      <c r="D144" s="80"/>
      <c r="E144" s="80"/>
      <c r="F144" s="80"/>
      <c r="G144" s="80"/>
    </row>
    <row r="145" spans="1:7" ht="12" customHeight="1" x14ac:dyDescent="0.2">
      <c r="A145" s="22" t="s">
        <v>15</v>
      </c>
      <c r="B145" s="13" t="s">
        <v>276</v>
      </c>
      <c r="C145" s="13"/>
      <c r="D145" s="13"/>
      <c r="E145" s="13"/>
      <c r="F145" s="13"/>
      <c r="G145" s="13"/>
    </row>
    <row r="146" spans="1:7" ht="12" customHeight="1" x14ac:dyDescent="0.2">
      <c r="A146" s="40" t="s">
        <v>116</v>
      </c>
      <c r="B146" s="81"/>
      <c r="C146" s="82"/>
      <c r="D146" s="82"/>
      <c r="E146" s="82"/>
      <c r="F146" s="82"/>
      <c r="G146" s="82"/>
    </row>
    <row r="147" spans="1:7" ht="27" customHeight="1" x14ac:dyDescent="0.2">
      <c r="A147" s="24" t="s">
        <v>3</v>
      </c>
      <c r="B147" s="79" t="s">
        <v>30</v>
      </c>
      <c r="C147" s="80"/>
      <c r="D147" s="80"/>
      <c r="E147" s="80"/>
      <c r="F147" s="80"/>
      <c r="G147" s="80"/>
    </row>
    <row r="148" spans="1:7" ht="12" customHeight="1" x14ac:dyDescent="0.2">
      <c r="A148" s="16"/>
    </row>
    <row r="149" spans="1:7" ht="12" customHeight="1" x14ac:dyDescent="0.25">
      <c r="A149" s="20" t="s">
        <v>2</v>
      </c>
      <c r="B149" s="7" t="s">
        <v>240</v>
      </c>
      <c r="C149" s="8"/>
      <c r="D149" s="8"/>
      <c r="E149" s="8"/>
      <c r="F149" s="38"/>
      <c r="G149" s="38"/>
    </row>
    <row r="150" spans="1:7" ht="12" customHeight="1" x14ac:dyDescent="0.2">
      <c r="A150" s="21" t="s">
        <v>10</v>
      </c>
      <c r="B150" s="9" t="s">
        <v>241</v>
      </c>
      <c r="C150" s="9"/>
      <c r="D150" s="9"/>
      <c r="E150" s="9"/>
      <c r="F150" s="9"/>
      <c r="G150" s="9"/>
    </row>
    <row r="151" spans="1:7" ht="12" customHeight="1" x14ac:dyDescent="0.2">
      <c r="A151" s="21"/>
      <c r="B151" s="9"/>
      <c r="C151" s="83" t="s">
        <v>11</v>
      </c>
      <c r="D151" s="84"/>
      <c r="E151" s="9"/>
      <c r="F151" s="83" t="s">
        <v>12</v>
      </c>
      <c r="G151" s="84"/>
    </row>
    <row r="152" spans="1:7" ht="12" customHeight="1" x14ac:dyDescent="0.2">
      <c r="A152" s="21"/>
      <c r="B152" s="9"/>
      <c r="C152" s="10" t="s">
        <v>4</v>
      </c>
      <c r="D152" s="10" t="s">
        <v>5</v>
      </c>
      <c r="E152" s="9"/>
      <c r="F152" s="10" t="s">
        <v>13</v>
      </c>
      <c r="G152" s="10" t="s">
        <v>14</v>
      </c>
    </row>
    <row r="153" spans="1:7" ht="12" customHeight="1" x14ac:dyDescent="0.2">
      <c r="A153" s="21"/>
      <c r="B153" s="18" t="s">
        <v>95</v>
      </c>
      <c r="C153" s="25">
        <v>430.05900000000003</v>
      </c>
      <c r="D153" s="26">
        <f>C153*C$4</f>
        <v>16772.300999999999</v>
      </c>
      <c r="E153" s="11"/>
      <c r="F153" s="27">
        <v>8.6999999999999993</v>
      </c>
      <c r="G153" s="31">
        <f>F153*C$4</f>
        <v>339.29999999999995</v>
      </c>
    </row>
    <row r="154" spans="1:7" ht="12" customHeight="1" x14ac:dyDescent="0.2">
      <c r="A154" s="21"/>
      <c r="B154" s="18" t="s">
        <v>92</v>
      </c>
      <c r="C154" s="25">
        <v>430.05900000000003</v>
      </c>
      <c r="D154" s="26">
        <f>C154*C$5</f>
        <v>16772.300999999999</v>
      </c>
      <c r="E154" s="11"/>
      <c r="F154" s="27">
        <v>8.6999999999999993</v>
      </c>
      <c r="G154" s="31">
        <f>F154*C$5</f>
        <v>339.29999999999995</v>
      </c>
    </row>
    <row r="155" spans="1:7" ht="12" customHeight="1" x14ac:dyDescent="0.2">
      <c r="A155" s="21"/>
      <c r="B155" s="18" t="s">
        <v>93</v>
      </c>
      <c r="C155" s="25">
        <v>430.05900000000003</v>
      </c>
      <c r="D155" s="26">
        <f>C155*C$6</f>
        <v>16772.300999999999</v>
      </c>
      <c r="E155" s="11"/>
      <c r="F155" s="27">
        <v>8.6999999999999993</v>
      </c>
      <c r="G155" s="31">
        <f>F155*C$6</f>
        <v>339.29999999999995</v>
      </c>
    </row>
    <row r="156" spans="1:7" ht="12" customHeight="1" x14ac:dyDescent="0.2">
      <c r="A156" s="21"/>
      <c r="B156" s="18" t="s">
        <v>94</v>
      </c>
      <c r="C156" s="25">
        <v>430.05900000000003</v>
      </c>
      <c r="D156" s="26">
        <f>C156*C$7</f>
        <v>16772.300999999999</v>
      </c>
      <c r="E156" s="11"/>
      <c r="F156" s="27">
        <v>8.6999999999999993</v>
      </c>
      <c r="G156" s="31">
        <f>F156*C$7</f>
        <v>339.29999999999995</v>
      </c>
    </row>
    <row r="157" spans="1:7" ht="12" customHeight="1" x14ac:dyDescent="0.2">
      <c r="A157" s="21"/>
      <c r="B157" s="18" t="s">
        <v>20</v>
      </c>
      <c r="C157" s="25">
        <v>430.05900000000003</v>
      </c>
      <c r="D157" s="26">
        <f>C157*C$8</f>
        <v>16342.242</v>
      </c>
      <c r="E157" s="11"/>
      <c r="F157" s="27">
        <v>8.6999999999999993</v>
      </c>
      <c r="G157" s="31">
        <f>F157*C$8</f>
        <v>330.59999999999997</v>
      </c>
    </row>
    <row r="158" spans="1:7" ht="12" customHeight="1" x14ac:dyDescent="0.2">
      <c r="A158" s="21"/>
      <c r="B158" s="18" t="s">
        <v>18</v>
      </c>
      <c r="C158" s="25">
        <v>430.05900000000003</v>
      </c>
      <c r="D158" s="26">
        <f>C158*C$9</f>
        <v>9031.2390000000014</v>
      </c>
      <c r="E158" s="11"/>
      <c r="F158" s="27">
        <v>8.6999999999999993</v>
      </c>
      <c r="G158" s="31">
        <f>F158*C$9</f>
        <v>182.7</v>
      </c>
    </row>
    <row r="159" spans="1:7" ht="12" customHeight="1" x14ac:dyDescent="0.2">
      <c r="A159" s="21"/>
      <c r="B159" s="18" t="s">
        <v>21</v>
      </c>
      <c r="C159" s="25">
        <v>430.05900000000003</v>
      </c>
      <c r="D159" s="26">
        <f>C159*C$10</f>
        <v>2580.3540000000003</v>
      </c>
      <c r="E159" s="11"/>
      <c r="F159" s="27">
        <v>8.6999999999999993</v>
      </c>
      <c r="G159" s="31">
        <f>F159*C$10</f>
        <v>52.199999999999996</v>
      </c>
    </row>
    <row r="160" spans="1:7" ht="12" customHeight="1" x14ac:dyDescent="0.2">
      <c r="A160" s="21"/>
      <c r="B160" s="18" t="s">
        <v>19</v>
      </c>
      <c r="C160" s="25">
        <v>430.05900000000003</v>
      </c>
      <c r="D160" s="26">
        <f>C160*C$11</f>
        <v>11181.534000000001</v>
      </c>
      <c r="E160" s="11"/>
      <c r="F160" s="27">
        <v>8.6999999999999993</v>
      </c>
      <c r="G160" s="31">
        <f>F160*C$11</f>
        <v>226.2</v>
      </c>
    </row>
    <row r="161" spans="1:7" ht="12" customHeight="1" x14ac:dyDescent="0.2">
      <c r="A161" s="21"/>
      <c r="B161" s="18" t="s">
        <v>22</v>
      </c>
      <c r="C161" s="25">
        <v>430.05900000000003</v>
      </c>
      <c r="D161" s="26">
        <f>C161*C$12</f>
        <v>2150.2950000000001</v>
      </c>
      <c r="E161" s="11"/>
      <c r="F161" s="27">
        <v>8.6999999999999993</v>
      </c>
      <c r="G161" s="31">
        <f>F161*C$12</f>
        <v>43.5</v>
      </c>
    </row>
    <row r="162" spans="1:7" ht="12" customHeight="1" x14ac:dyDescent="0.2">
      <c r="A162" s="21"/>
      <c r="B162" s="18" t="s">
        <v>0</v>
      </c>
      <c r="C162" s="25">
        <v>0</v>
      </c>
      <c r="D162" s="26">
        <f>C162*C$13</f>
        <v>0</v>
      </c>
      <c r="E162" s="11"/>
      <c r="F162" s="27">
        <v>0</v>
      </c>
      <c r="G162" s="31">
        <f>F162*C$13</f>
        <v>0</v>
      </c>
    </row>
    <row r="163" spans="1:7" ht="12" customHeight="1" x14ac:dyDescent="0.2">
      <c r="A163" s="21"/>
      <c r="B163" s="18" t="s">
        <v>1</v>
      </c>
      <c r="C163" s="25">
        <v>0</v>
      </c>
      <c r="D163" s="26">
        <f>C163*C$14</f>
        <v>0</v>
      </c>
      <c r="E163" s="11"/>
      <c r="F163" s="27">
        <v>0</v>
      </c>
      <c r="G163" s="31">
        <f>F163*C$14</f>
        <v>0</v>
      </c>
    </row>
    <row r="164" spans="1:7" ht="12" customHeight="1" x14ac:dyDescent="0.2">
      <c r="A164" s="21"/>
      <c r="B164" s="19" t="s">
        <v>9</v>
      </c>
      <c r="C164" s="28"/>
      <c r="D164" s="29">
        <f>SUM(D153:D163)</f>
        <v>108374.868</v>
      </c>
      <c r="E164" s="11"/>
      <c r="F164" s="30"/>
      <c r="G164" s="32">
        <f>SUM(G153:G163)</f>
        <v>2192.3999999999996</v>
      </c>
    </row>
    <row r="165" spans="1:7" ht="12" customHeight="1" x14ac:dyDescent="0.2">
      <c r="A165" s="23" t="s">
        <v>6</v>
      </c>
      <c r="B165" s="79" t="s">
        <v>111</v>
      </c>
      <c r="C165" s="80"/>
      <c r="D165" s="80"/>
      <c r="E165" s="80"/>
      <c r="F165" s="80"/>
      <c r="G165" s="80"/>
    </row>
    <row r="166" spans="1:7" ht="12" customHeight="1" x14ac:dyDescent="0.2">
      <c r="A166" s="23" t="s">
        <v>7</v>
      </c>
      <c r="B166" s="79"/>
      <c r="C166" s="80"/>
      <c r="D166" s="80"/>
      <c r="E166" s="80"/>
      <c r="F166" s="80"/>
      <c r="G166" s="80"/>
    </row>
    <row r="167" spans="1:7" ht="12" customHeight="1" x14ac:dyDescent="0.2">
      <c r="A167" s="22" t="s">
        <v>15</v>
      </c>
      <c r="B167" s="13" t="s">
        <v>276</v>
      </c>
      <c r="C167" s="13"/>
      <c r="D167" s="13"/>
      <c r="E167" s="13"/>
      <c r="F167" s="13"/>
      <c r="G167" s="13"/>
    </row>
    <row r="168" spans="1:7" ht="12" customHeight="1" x14ac:dyDescent="0.2">
      <c r="A168" s="40" t="s">
        <v>116</v>
      </c>
      <c r="B168" s="81"/>
      <c r="C168" s="82"/>
      <c r="D168" s="82"/>
      <c r="E168" s="82"/>
      <c r="F168" s="82"/>
      <c r="G168" s="82"/>
    </row>
    <row r="169" spans="1:7" ht="27" customHeight="1" x14ac:dyDescent="0.2">
      <c r="A169" s="24" t="s">
        <v>3</v>
      </c>
      <c r="B169" s="79" t="s">
        <v>30</v>
      </c>
      <c r="C169" s="80"/>
      <c r="D169" s="80"/>
      <c r="E169" s="80"/>
      <c r="F169" s="80"/>
      <c r="G169" s="80"/>
    </row>
    <row r="170" spans="1:7" ht="12" customHeight="1" x14ac:dyDescent="0.2">
      <c r="A170" s="16"/>
    </row>
    <row r="171" spans="1:7" ht="12" customHeight="1" x14ac:dyDescent="0.2">
      <c r="A171" s="16"/>
    </row>
    <row r="172" spans="1:7" ht="12" customHeight="1" x14ac:dyDescent="0.2">
      <c r="A172" s="16"/>
    </row>
    <row r="173" spans="1:7" ht="12" customHeight="1" x14ac:dyDescent="0.2">
      <c r="A173" s="16"/>
    </row>
    <row r="174" spans="1:7" ht="12" customHeight="1" x14ac:dyDescent="0.2">
      <c r="A174" s="16"/>
    </row>
    <row r="175" spans="1:7" ht="12" customHeight="1" x14ac:dyDescent="0.2">
      <c r="A175" s="16"/>
    </row>
    <row r="176" spans="1:7" ht="12" customHeight="1" x14ac:dyDescent="0.2">
      <c r="A176" s="16"/>
    </row>
    <row r="177" spans="1:1" ht="12" customHeight="1" x14ac:dyDescent="0.2">
      <c r="A177" s="16"/>
    </row>
    <row r="178" spans="1:1" ht="12" customHeight="1" x14ac:dyDescent="0.2">
      <c r="A178" s="16"/>
    </row>
    <row r="179" spans="1:1" ht="12" customHeight="1" x14ac:dyDescent="0.2">
      <c r="A179" s="16"/>
    </row>
    <row r="180" spans="1:1" ht="12" customHeight="1" x14ac:dyDescent="0.2">
      <c r="A180" s="16"/>
    </row>
    <row r="181" spans="1:1" ht="12" customHeight="1" x14ac:dyDescent="0.2">
      <c r="A181" s="16"/>
    </row>
    <row r="182" spans="1:1" ht="12" customHeight="1" x14ac:dyDescent="0.2">
      <c r="A182" s="16"/>
    </row>
    <row r="183" spans="1:1" ht="12" customHeight="1" x14ac:dyDescent="0.2">
      <c r="A183" s="16"/>
    </row>
    <row r="184" spans="1:1" ht="12" customHeight="1" x14ac:dyDescent="0.2">
      <c r="A184" s="16"/>
    </row>
    <row r="185" spans="1:1" ht="12" customHeight="1" x14ac:dyDescent="0.2">
      <c r="A185" s="16"/>
    </row>
    <row r="186" spans="1:1" ht="12" customHeight="1" x14ac:dyDescent="0.2">
      <c r="A186" s="16"/>
    </row>
    <row r="187" spans="1:1" ht="12" customHeight="1" x14ac:dyDescent="0.2">
      <c r="A187" s="16"/>
    </row>
    <row r="188" spans="1:1" ht="12" customHeight="1" x14ac:dyDescent="0.2">
      <c r="A188" s="16"/>
    </row>
    <row r="189" spans="1:1" ht="12" customHeight="1" x14ac:dyDescent="0.2">
      <c r="A189" s="16"/>
    </row>
    <row r="190" spans="1:1" ht="12" customHeight="1" x14ac:dyDescent="0.2">
      <c r="A190" s="16"/>
    </row>
    <row r="191" spans="1:1" ht="12" customHeight="1" x14ac:dyDescent="0.2">
      <c r="A191" s="16"/>
    </row>
    <row r="192" spans="1:1" ht="12" customHeight="1" x14ac:dyDescent="0.2">
      <c r="A192" s="16"/>
    </row>
    <row r="193" spans="1:1" ht="12" customHeight="1" x14ac:dyDescent="0.2">
      <c r="A193" s="16"/>
    </row>
    <row r="194" spans="1:1" ht="12" customHeight="1" x14ac:dyDescent="0.2">
      <c r="A194" s="16"/>
    </row>
    <row r="195" spans="1:1" ht="12" customHeight="1" x14ac:dyDescent="0.2">
      <c r="A195" s="16"/>
    </row>
    <row r="196" spans="1:1" ht="12" customHeight="1" x14ac:dyDescent="0.2">
      <c r="A196" s="16"/>
    </row>
    <row r="197" spans="1:1" ht="12" customHeight="1" x14ac:dyDescent="0.2">
      <c r="A197" s="16"/>
    </row>
    <row r="198" spans="1:1" ht="12" customHeight="1" x14ac:dyDescent="0.2">
      <c r="A198" s="16"/>
    </row>
    <row r="199" spans="1:1" ht="12" customHeight="1" x14ac:dyDescent="0.2">
      <c r="A199" s="16"/>
    </row>
    <row r="200" spans="1:1" ht="12" customHeight="1" x14ac:dyDescent="0.2">
      <c r="A200" s="16"/>
    </row>
    <row r="201" spans="1:1" ht="12" customHeight="1" x14ac:dyDescent="0.2">
      <c r="A201" s="16"/>
    </row>
    <row r="202" spans="1:1" ht="12" customHeight="1" x14ac:dyDescent="0.2">
      <c r="A202" s="16"/>
    </row>
    <row r="203" spans="1:1" ht="12" customHeight="1" x14ac:dyDescent="0.2">
      <c r="A203" s="16"/>
    </row>
    <row r="204" spans="1:1" ht="12" customHeight="1" x14ac:dyDescent="0.2">
      <c r="A204" s="16"/>
    </row>
    <row r="205" spans="1:1" ht="12" customHeight="1" x14ac:dyDescent="0.2">
      <c r="A205" s="16"/>
    </row>
    <row r="206" spans="1:1" ht="12" customHeight="1" x14ac:dyDescent="0.2">
      <c r="A206" s="16"/>
    </row>
    <row r="207" spans="1:1" ht="12" customHeight="1" x14ac:dyDescent="0.2">
      <c r="A207" s="16"/>
    </row>
    <row r="208" spans="1:1" ht="12" customHeight="1" x14ac:dyDescent="0.2">
      <c r="A208" s="16"/>
    </row>
    <row r="209" spans="1:1" ht="12" customHeight="1" x14ac:dyDescent="0.2">
      <c r="A209" s="16"/>
    </row>
    <row r="210" spans="1:1" ht="12" customHeight="1" x14ac:dyDescent="0.2">
      <c r="A210" s="16"/>
    </row>
    <row r="211" spans="1:1" ht="12" customHeight="1" x14ac:dyDescent="0.2">
      <c r="A211" s="16"/>
    </row>
    <row r="212" spans="1:1" ht="12" customHeight="1" x14ac:dyDescent="0.2">
      <c r="A212" s="16"/>
    </row>
  </sheetData>
  <mergeCells count="53">
    <mergeCell ref="F19:G19"/>
    <mergeCell ref="A3:C3"/>
    <mergeCell ref="A4:B4"/>
    <mergeCell ref="A8:B8"/>
    <mergeCell ref="A9:B9"/>
    <mergeCell ref="A10:B10"/>
    <mergeCell ref="A11:B11"/>
    <mergeCell ref="A12:B12"/>
    <mergeCell ref="A13:B13"/>
    <mergeCell ref="A14:B14"/>
    <mergeCell ref="A15:B15"/>
    <mergeCell ref="C19:D19"/>
    <mergeCell ref="B33:G33"/>
    <mergeCell ref="B34:G34"/>
    <mergeCell ref="B36:G36"/>
    <mergeCell ref="B37:G37"/>
    <mergeCell ref="C41:D41"/>
    <mergeCell ref="F41:G41"/>
    <mergeCell ref="B35:G35"/>
    <mergeCell ref="B55:G55"/>
    <mergeCell ref="B56:G56"/>
    <mergeCell ref="B58:G58"/>
    <mergeCell ref="B59:G59"/>
    <mergeCell ref="C63:D63"/>
    <mergeCell ref="F63:G63"/>
    <mergeCell ref="B77:G77"/>
    <mergeCell ref="B78:G78"/>
    <mergeCell ref="B80:G80"/>
    <mergeCell ref="B81:G81"/>
    <mergeCell ref="C85:D85"/>
    <mergeCell ref="F85:G85"/>
    <mergeCell ref="B168:G168"/>
    <mergeCell ref="B169:G169"/>
    <mergeCell ref="B143:G143"/>
    <mergeCell ref="B144:G144"/>
    <mergeCell ref="B146:G146"/>
    <mergeCell ref="B147:G147"/>
    <mergeCell ref="C151:D151"/>
    <mergeCell ref="F151:G151"/>
    <mergeCell ref="B165:G165"/>
    <mergeCell ref="B166:G166"/>
    <mergeCell ref="B99:G99"/>
    <mergeCell ref="B100:G100"/>
    <mergeCell ref="B102:G102"/>
    <mergeCell ref="B103:G103"/>
    <mergeCell ref="C107:D107"/>
    <mergeCell ref="F107:G107"/>
    <mergeCell ref="B121:G121"/>
    <mergeCell ref="B122:G122"/>
    <mergeCell ref="B124:G124"/>
    <mergeCell ref="B125:G125"/>
    <mergeCell ref="C129:D129"/>
    <mergeCell ref="F129:G129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1" manualBreakCount="1"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3"/>
  <sheetViews>
    <sheetView showGridLines="0" topLeftCell="A13" zoomScaleNormal="100" workbookViewId="0">
      <selection activeCell="L19" sqref="L19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0.85546875" style="2" bestFit="1" customWidth="1"/>
    <col min="12" max="12" width="11.42578125" style="2"/>
    <col min="13" max="13" width="13.5703125" style="2" bestFit="1" customWidth="1"/>
    <col min="14" max="14" width="12.42578125" style="2" bestFit="1" customWidth="1"/>
    <col min="15" max="16384" width="11.42578125" style="2"/>
  </cols>
  <sheetData>
    <row r="1" spans="1:12" ht="24" customHeight="1" x14ac:dyDescent="0.3">
      <c r="A1" s="1" t="s">
        <v>97</v>
      </c>
      <c r="G1" s="3" t="s">
        <v>16</v>
      </c>
      <c r="I1" s="9"/>
      <c r="J1" s="73" t="s">
        <v>4</v>
      </c>
      <c r="K1" s="73"/>
      <c r="L1" s="53" t="s">
        <v>13</v>
      </c>
    </row>
    <row r="2" spans="1:12" ht="12" customHeight="1" thickBot="1" x14ac:dyDescent="0.3">
      <c r="A2" s="4"/>
      <c r="I2" s="18" t="s">
        <v>95</v>
      </c>
      <c r="J2" s="2">
        <f>SUMIFS(C:C,B:B,I2)</f>
        <v>1607.0830000000001</v>
      </c>
      <c r="L2" s="74">
        <f>SUMIFS(F:F,B:B,I2)/24</f>
        <v>1.5787499999999994</v>
      </c>
    </row>
    <row r="3" spans="1:12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  <c r="I3" s="18" t="s">
        <v>92</v>
      </c>
      <c r="J3" s="2">
        <f t="shared" ref="J3:J12" si="0">SUMIFS(C:C,B:B,I3)</f>
        <v>1479.8600000000001</v>
      </c>
      <c r="K3" s="73"/>
      <c r="L3" s="74">
        <f t="shared" ref="L3:L12" si="1">SUMIFS(F:F,B:B,I3)/24</f>
        <v>1.4633333333333336</v>
      </c>
    </row>
    <row r="4" spans="1:12" ht="12" customHeight="1" x14ac:dyDescent="0.2">
      <c r="A4" s="88" t="s">
        <v>23</v>
      </c>
      <c r="B4" s="89"/>
      <c r="C4" s="5">
        <v>39</v>
      </c>
      <c r="I4" s="18" t="s">
        <v>93</v>
      </c>
      <c r="J4" s="2">
        <f t="shared" si="0"/>
        <v>1559.8270000000002</v>
      </c>
      <c r="K4" s="71"/>
      <c r="L4" s="74">
        <f t="shared" si="1"/>
        <v>1.5325000000000004</v>
      </c>
    </row>
    <row r="5" spans="1:12" ht="12" customHeight="1" x14ac:dyDescent="0.2">
      <c r="A5" s="41" t="s">
        <v>92</v>
      </c>
      <c r="B5" s="42"/>
      <c r="C5" s="5">
        <v>39</v>
      </c>
      <c r="I5" s="18" t="s">
        <v>94</v>
      </c>
      <c r="J5" s="2">
        <f t="shared" si="0"/>
        <v>1544.2800000000004</v>
      </c>
      <c r="K5" s="56"/>
      <c r="L5" s="74">
        <f t="shared" si="1"/>
        <v>1.5245833333333332</v>
      </c>
    </row>
    <row r="6" spans="1:12" ht="12" customHeight="1" x14ac:dyDescent="0.2">
      <c r="A6" s="41" t="s">
        <v>93</v>
      </c>
      <c r="B6" s="42"/>
      <c r="C6" s="5">
        <v>39</v>
      </c>
      <c r="I6" s="18" t="s">
        <v>20</v>
      </c>
      <c r="J6" s="2">
        <f t="shared" si="0"/>
        <v>1623.5800000000002</v>
      </c>
      <c r="K6" s="56"/>
      <c r="L6" s="74">
        <f t="shared" si="1"/>
        <v>1.5970833333333332</v>
      </c>
    </row>
    <row r="7" spans="1:12" ht="12" customHeight="1" x14ac:dyDescent="0.2">
      <c r="A7" s="41" t="s">
        <v>94</v>
      </c>
      <c r="B7" s="42"/>
      <c r="C7" s="5">
        <v>39</v>
      </c>
      <c r="I7" s="18" t="s">
        <v>18</v>
      </c>
      <c r="J7" s="2">
        <f t="shared" si="0"/>
        <v>0</v>
      </c>
      <c r="K7" s="56"/>
      <c r="L7" s="74">
        <f t="shared" si="1"/>
        <v>0</v>
      </c>
    </row>
    <row r="8" spans="1:12" ht="12" customHeight="1" x14ac:dyDescent="0.2">
      <c r="A8" s="88" t="s">
        <v>20</v>
      </c>
      <c r="B8" s="89"/>
      <c r="C8" s="5">
        <v>38</v>
      </c>
      <c r="I8" s="18" t="s">
        <v>21</v>
      </c>
      <c r="J8" s="2">
        <f t="shared" si="0"/>
        <v>0</v>
      </c>
      <c r="K8" s="56"/>
      <c r="L8" s="74">
        <f t="shared" si="1"/>
        <v>0</v>
      </c>
    </row>
    <row r="9" spans="1:12" ht="12" customHeight="1" thickBot="1" x14ac:dyDescent="0.25">
      <c r="A9" s="92" t="s">
        <v>8</v>
      </c>
      <c r="B9" s="93"/>
      <c r="C9" s="6">
        <f>SUM(C4:C8)</f>
        <v>194</v>
      </c>
      <c r="I9" s="18" t="s">
        <v>19</v>
      </c>
      <c r="J9" s="2">
        <f t="shared" si="0"/>
        <v>0</v>
      </c>
      <c r="K9" s="56"/>
      <c r="L9" s="74">
        <f t="shared" si="1"/>
        <v>0</v>
      </c>
    </row>
    <row r="10" spans="1:12" ht="12" customHeight="1" x14ac:dyDescent="0.2">
      <c r="I10" s="18" t="s">
        <v>22</v>
      </c>
      <c r="J10" s="2">
        <f t="shared" si="0"/>
        <v>0</v>
      </c>
      <c r="K10" s="56"/>
      <c r="L10" s="74">
        <f t="shared" si="1"/>
        <v>0</v>
      </c>
    </row>
    <row r="11" spans="1:12" ht="12" customHeight="1" x14ac:dyDescent="0.25">
      <c r="A11" s="20" t="s">
        <v>2</v>
      </c>
      <c r="B11" s="7">
        <v>2131</v>
      </c>
      <c r="C11" s="8"/>
      <c r="D11" s="8"/>
      <c r="E11" s="8"/>
      <c r="F11" s="38"/>
      <c r="G11" s="38"/>
      <c r="I11" s="18" t="s">
        <v>0</v>
      </c>
      <c r="J11" s="2">
        <f t="shared" si="0"/>
        <v>0</v>
      </c>
      <c r="K11" s="56"/>
      <c r="L11" s="74">
        <f t="shared" si="1"/>
        <v>0</v>
      </c>
    </row>
    <row r="12" spans="1:12" ht="12" customHeight="1" x14ac:dyDescent="0.2">
      <c r="A12" s="21" t="s">
        <v>10</v>
      </c>
      <c r="B12" s="9" t="s">
        <v>242</v>
      </c>
      <c r="C12" s="9"/>
      <c r="D12" s="9"/>
      <c r="E12" s="9"/>
      <c r="F12" s="9"/>
      <c r="G12" s="9"/>
      <c r="I12" s="18" t="s">
        <v>1</v>
      </c>
      <c r="J12" s="2">
        <f t="shared" si="0"/>
        <v>0</v>
      </c>
      <c r="K12" s="56"/>
      <c r="L12" s="74">
        <f t="shared" si="1"/>
        <v>0</v>
      </c>
    </row>
    <row r="13" spans="1:12" ht="12" customHeight="1" x14ac:dyDescent="0.2">
      <c r="A13" s="21"/>
      <c r="B13" s="9"/>
      <c r="C13" s="83" t="s">
        <v>11</v>
      </c>
      <c r="D13" s="84"/>
      <c r="E13" s="9"/>
      <c r="F13" s="83" t="s">
        <v>12</v>
      </c>
      <c r="G13" s="84"/>
    </row>
    <row r="14" spans="1:12" ht="12" customHeight="1" x14ac:dyDescent="0.2">
      <c r="A14" s="21"/>
      <c r="B14" s="9"/>
      <c r="C14" s="10" t="s">
        <v>4</v>
      </c>
      <c r="D14" s="10" t="s">
        <v>5</v>
      </c>
      <c r="E14" s="9"/>
      <c r="F14" s="10" t="s">
        <v>13</v>
      </c>
      <c r="G14" s="10" t="s">
        <v>14</v>
      </c>
    </row>
    <row r="15" spans="1:12" ht="12" customHeight="1" x14ac:dyDescent="0.2">
      <c r="A15" s="21"/>
      <c r="B15" s="18" t="s">
        <v>95</v>
      </c>
      <c r="C15" s="25">
        <v>68.034999999999997</v>
      </c>
      <c r="D15" s="26">
        <f>C15*C$4</f>
        <v>2653.3649999999998</v>
      </c>
      <c r="E15" s="11"/>
      <c r="F15" s="27">
        <v>2.0699999999999998</v>
      </c>
      <c r="G15" s="31">
        <f>F15*C$4</f>
        <v>80.72999999999999</v>
      </c>
    </row>
    <row r="16" spans="1:12" ht="12" customHeight="1" x14ac:dyDescent="0.2">
      <c r="A16" s="21"/>
      <c r="B16" s="18" t="s">
        <v>92</v>
      </c>
      <c r="C16" s="25">
        <v>56.628</v>
      </c>
      <c r="D16" s="26">
        <f>C16*C$5</f>
        <v>2208.4920000000002</v>
      </c>
      <c r="E16" s="11"/>
      <c r="F16" s="27">
        <v>1.75</v>
      </c>
      <c r="G16" s="31">
        <f>F16*C$5</f>
        <v>68.25</v>
      </c>
    </row>
    <row r="17" spans="1:9" ht="12" customHeight="1" x14ac:dyDescent="0.2">
      <c r="A17" s="21"/>
      <c r="B17" s="18" t="s">
        <v>93</v>
      </c>
      <c r="C17" s="25">
        <v>56.628</v>
      </c>
      <c r="D17" s="26">
        <f>C17*C$6</f>
        <v>2208.4920000000002</v>
      </c>
      <c r="E17" s="11"/>
      <c r="F17" s="27">
        <v>1.75</v>
      </c>
      <c r="G17" s="31">
        <f>F17*C$6</f>
        <v>68.25</v>
      </c>
    </row>
    <row r="18" spans="1:9" ht="12" customHeight="1" x14ac:dyDescent="0.2">
      <c r="A18" s="21"/>
      <c r="B18" s="18" t="s">
        <v>94</v>
      </c>
      <c r="C18" s="25">
        <v>61.631</v>
      </c>
      <c r="D18" s="26">
        <f>C18*C$7</f>
        <v>2403.6089999999999</v>
      </c>
      <c r="E18" s="11"/>
      <c r="F18" s="27">
        <v>1.83</v>
      </c>
      <c r="G18" s="31">
        <f>F18*C$7</f>
        <v>71.37</v>
      </c>
    </row>
    <row r="19" spans="1:9" ht="12" customHeight="1" x14ac:dyDescent="0.2">
      <c r="A19" s="21"/>
      <c r="B19" s="18" t="s">
        <v>20</v>
      </c>
      <c r="C19" s="25">
        <v>68.034999999999997</v>
      </c>
      <c r="D19" s="26">
        <f>C19*C$8</f>
        <v>2585.33</v>
      </c>
      <c r="E19" s="11"/>
      <c r="F19" s="27">
        <v>2.0699999999999998</v>
      </c>
      <c r="G19" s="31">
        <f>F19*C$8</f>
        <v>78.66</v>
      </c>
    </row>
    <row r="20" spans="1:9" ht="12" customHeight="1" x14ac:dyDescent="0.2">
      <c r="A20" s="21"/>
      <c r="B20" s="19" t="s">
        <v>9</v>
      </c>
      <c r="C20" s="28"/>
      <c r="D20" s="29">
        <f>SUM(D15:D19)</f>
        <v>12059.288</v>
      </c>
      <c r="E20" s="11"/>
      <c r="F20" s="30"/>
      <c r="G20" s="32">
        <f>SUM(G15:G19)</f>
        <v>367.26</v>
      </c>
    </row>
    <row r="21" spans="1:9" ht="12" customHeight="1" x14ac:dyDescent="0.2">
      <c r="A21" s="23" t="s">
        <v>6</v>
      </c>
      <c r="B21" s="79" t="s">
        <v>331</v>
      </c>
      <c r="C21" s="80"/>
      <c r="D21" s="80"/>
      <c r="E21" s="80"/>
      <c r="F21" s="80"/>
      <c r="G21" s="80"/>
      <c r="I21" s="2" t="s">
        <v>10</v>
      </c>
    </row>
    <row r="22" spans="1:9" ht="12" customHeight="1" x14ac:dyDescent="0.2">
      <c r="A22" s="23" t="s">
        <v>7</v>
      </c>
      <c r="B22" s="79"/>
      <c r="C22" s="80"/>
      <c r="D22" s="80"/>
      <c r="E22" s="80"/>
      <c r="F22" s="80"/>
      <c r="G22" s="80"/>
    </row>
    <row r="23" spans="1:9" ht="12" customHeight="1" x14ac:dyDescent="0.2">
      <c r="A23" s="22" t="s">
        <v>15</v>
      </c>
      <c r="B23" s="13"/>
      <c r="C23" s="13"/>
      <c r="D23" s="13"/>
      <c r="E23" s="13"/>
      <c r="F23" s="13"/>
      <c r="G23" s="13"/>
    </row>
    <row r="24" spans="1:9" ht="12" customHeight="1" x14ac:dyDescent="0.2">
      <c r="A24" s="23" t="s">
        <v>17</v>
      </c>
      <c r="B24" s="81" t="s">
        <v>349</v>
      </c>
      <c r="C24" s="82"/>
      <c r="D24" s="82"/>
      <c r="E24" s="82"/>
      <c r="F24" s="82"/>
      <c r="G24" s="82"/>
    </row>
    <row r="25" spans="1:9" ht="27" customHeight="1" x14ac:dyDescent="0.2">
      <c r="A25" s="24" t="s">
        <v>3</v>
      </c>
      <c r="B25" s="79"/>
      <c r="C25" s="80"/>
      <c r="D25" s="80"/>
      <c r="E25" s="80"/>
      <c r="F25" s="80"/>
      <c r="G25" s="80"/>
    </row>
    <row r="26" spans="1:9" ht="12" customHeight="1" x14ac:dyDescent="0.2">
      <c r="I26" s="12"/>
    </row>
    <row r="27" spans="1:9" ht="12" customHeight="1" x14ac:dyDescent="0.25">
      <c r="A27" s="20" t="s">
        <v>2</v>
      </c>
      <c r="B27" s="7">
        <v>2132</v>
      </c>
      <c r="C27" s="8"/>
      <c r="D27" s="8"/>
      <c r="E27" s="8"/>
      <c r="F27" s="38"/>
      <c r="G27" s="38"/>
      <c r="I27" s="2" t="s">
        <v>10</v>
      </c>
    </row>
    <row r="28" spans="1:9" ht="12" customHeight="1" x14ac:dyDescent="0.2">
      <c r="A28" s="21" t="s">
        <v>10</v>
      </c>
      <c r="B28" s="9" t="s">
        <v>243</v>
      </c>
      <c r="C28" s="9"/>
      <c r="D28" s="9"/>
      <c r="E28" s="9"/>
      <c r="F28" s="9"/>
      <c r="G28" s="9"/>
    </row>
    <row r="29" spans="1:9" ht="12" customHeight="1" x14ac:dyDescent="0.2">
      <c r="A29" s="21"/>
      <c r="B29" s="9"/>
      <c r="C29" s="83" t="s">
        <v>11</v>
      </c>
      <c r="D29" s="84"/>
      <c r="E29" s="9"/>
      <c r="F29" s="83" t="s">
        <v>12</v>
      </c>
      <c r="G29" s="84"/>
    </row>
    <row r="30" spans="1:9" ht="12" customHeight="1" x14ac:dyDescent="0.2">
      <c r="A30" s="21"/>
      <c r="B30" s="9"/>
      <c r="C30" s="10" t="s">
        <v>4</v>
      </c>
      <c r="D30" s="10" t="s">
        <v>5</v>
      </c>
      <c r="E30" s="9"/>
      <c r="F30" s="10" t="s">
        <v>13</v>
      </c>
      <c r="G30" s="10" t="s">
        <v>14</v>
      </c>
    </row>
    <row r="31" spans="1:9" ht="12" customHeight="1" x14ac:dyDescent="0.2">
      <c r="A31" s="21"/>
      <c r="B31" s="18" t="s">
        <v>95</v>
      </c>
      <c r="C31" s="25">
        <v>50.16</v>
      </c>
      <c r="D31" s="26">
        <f>C31*C$4</f>
        <v>1956.2399999999998</v>
      </c>
      <c r="E31" s="11"/>
      <c r="F31" s="27">
        <v>1.23</v>
      </c>
      <c r="G31" s="31">
        <f>F31*C$4</f>
        <v>47.97</v>
      </c>
    </row>
    <row r="32" spans="1:9" ht="12" customHeight="1" x14ac:dyDescent="0.2">
      <c r="A32" s="21"/>
      <c r="B32" s="18" t="s">
        <v>92</v>
      </c>
      <c r="C32" s="25">
        <v>25.08</v>
      </c>
      <c r="D32" s="26">
        <f>C32*C$5</f>
        <v>978.11999999999989</v>
      </c>
      <c r="E32" s="11"/>
      <c r="F32" s="27">
        <v>0.62</v>
      </c>
      <c r="G32" s="31">
        <f>F32*C$5</f>
        <v>24.18</v>
      </c>
    </row>
    <row r="33" spans="1:9" ht="12" customHeight="1" x14ac:dyDescent="0.2">
      <c r="A33" s="21"/>
      <c r="B33" s="18" t="s">
        <v>93</v>
      </c>
      <c r="C33" s="25">
        <v>25.08</v>
      </c>
      <c r="D33" s="26">
        <f>C33*C$6</f>
        <v>978.11999999999989</v>
      </c>
      <c r="E33" s="11"/>
      <c r="F33" s="27">
        <v>0.62</v>
      </c>
      <c r="G33" s="31">
        <f>F33*C$6</f>
        <v>24.18</v>
      </c>
    </row>
    <row r="34" spans="1:9" ht="12" customHeight="1" x14ac:dyDescent="0.2">
      <c r="A34" s="21"/>
      <c r="B34" s="18" t="s">
        <v>94</v>
      </c>
      <c r="C34" s="25">
        <v>50.16</v>
      </c>
      <c r="D34" s="26">
        <f>C34*C$7</f>
        <v>1956.2399999999998</v>
      </c>
      <c r="E34" s="11"/>
      <c r="F34" s="27">
        <v>1.23</v>
      </c>
      <c r="G34" s="31">
        <f>F34*C$7</f>
        <v>47.97</v>
      </c>
    </row>
    <row r="35" spans="1:9" ht="12" customHeight="1" x14ac:dyDescent="0.2">
      <c r="A35" s="21"/>
      <c r="B35" s="18" t="s">
        <v>20</v>
      </c>
      <c r="C35" s="25">
        <v>50.16</v>
      </c>
      <c r="D35" s="26">
        <f>C35*C$8</f>
        <v>1906.08</v>
      </c>
      <c r="E35" s="11"/>
      <c r="F35" s="27">
        <v>1.23</v>
      </c>
      <c r="G35" s="31">
        <f>F35*C$8</f>
        <v>46.74</v>
      </c>
    </row>
    <row r="36" spans="1:9" ht="12" customHeight="1" x14ac:dyDescent="0.2">
      <c r="A36" s="21"/>
      <c r="B36" s="19" t="s">
        <v>9</v>
      </c>
      <c r="C36" s="28"/>
      <c r="D36" s="29">
        <f>SUM(D31:D35)</f>
        <v>7774.7999999999993</v>
      </c>
      <c r="E36" s="11"/>
      <c r="F36" s="30"/>
      <c r="G36" s="32">
        <f>SUM(G31:G35)</f>
        <v>191.04000000000002</v>
      </c>
    </row>
    <row r="37" spans="1:9" ht="12" customHeight="1" x14ac:dyDescent="0.2">
      <c r="A37" s="23" t="s">
        <v>6</v>
      </c>
      <c r="B37" s="79" t="s">
        <v>331</v>
      </c>
      <c r="C37" s="80"/>
      <c r="D37" s="80"/>
      <c r="E37" s="80"/>
      <c r="F37" s="80"/>
      <c r="G37" s="80"/>
      <c r="I37" s="2" t="s">
        <v>10</v>
      </c>
    </row>
    <row r="38" spans="1:9" ht="12" customHeight="1" x14ac:dyDescent="0.2">
      <c r="A38" s="23" t="s">
        <v>7</v>
      </c>
      <c r="B38" s="79"/>
      <c r="C38" s="80"/>
      <c r="D38" s="80"/>
      <c r="E38" s="80"/>
      <c r="F38" s="80"/>
      <c r="G38" s="80"/>
    </row>
    <row r="39" spans="1:9" ht="12" customHeight="1" x14ac:dyDescent="0.2">
      <c r="A39" s="22" t="s">
        <v>15</v>
      </c>
      <c r="B39" s="13"/>
      <c r="C39" s="13"/>
      <c r="D39" s="13"/>
      <c r="E39" s="13"/>
      <c r="F39" s="13"/>
      <c r="G39" s="13"/>
    </row>
    <row r="40" spans="1:9" ht="12" customHeight="1" x14ac:dyDescent="0.2">
      <c r="A40" s="23" t="s">
        <v>17</v>
      </c>
      <c r="B40" s="81" t="s">
        <v>349</v>
      </c>
      <c r="C40" s="82"/>
      <c r="D40" s="82"/>
      <c r="E40" s="82"/>
      <c r="F40" s="82"/>
      <c r="G40" s="82"/>
    </row>
    <row r="41" spans="1:9" ht="27" customHeight="1" x14ac:dyDescent="0.2">
      <c r="A41" s="24" t="s">
        <v>3</v>
      </c>
      <c r="B41" s="79"/>
      <c r="C41" s="80"/>
      <c r="D41" s="80"/>
      <c r="E41" s="80"/>
      <c r="F41" s="80"/>
      <c r="G41" s="80"/>
    </row>
    <row r="43" spans="1:9" ht="12" customHeight="1" x14ac:dyDescent="0.25">
      <c r="A43" s="20" t="s">
        <v>2</v>
      </c>
      <c r="B43" s="7">
        <v>2133</v>
      </c>
      <c r="C43" s="8"/>
      <c r="D43" s="8"/>
      <c r="E43" s="8"/>
      <c r="F43" s="38"/>
      <c r="G43" s="38"/>
    </row>
    <row r="44" spans="1:9" ht="12" customHeight="1" x14ac:dyDescent="0.2">
      <c r="A44" s="21" t="s">
        <v>10</v>
      </c>
      <c r="B44" s="9" t="s">
        <v>244</v>
      </c>
      <c r="C44" s="9"/>
      <c r="D44" s="9"/>
      <c r="E44" s="9"/>
      <c r="F44" s="9"/>
      <c r="G44" s="9"/>
    </row>
    <row r="45" spans="1:9" ht="12" customHeight="1" x14ac:dyDescent="0.2">
      <c r="A45" s="21"/>
      <c r="B45" s="9"/>
      <c r="C45" s="83" t="s">
        <v>11</v>
      </c>
      <c r="D45" s="84"/>
      <c r="E45" s="9"/>
      <c r="F45" s="83" t="s">
        <v>12</v>
      </c>
      <c r="G45" s="84"/>
    </row>
    <row r="46" spans="1:9" ht="12" customHeight="1" x14ac:dyDescent="0.2">
      <c r="A46" s="21"/>
      <c r="B46" s="9"/>
      <c r="C46" s="10" t="s">
        <v>4</v>
      </c>
      <c r="D46" s="10" t="s">
        <v>5</v>
      </c>
      <c r="E46" s="9"/>
      <c r="F46" s="10" t="s">
        <v>13</v>
      </c>
      <c r="G46" s="10" t="s">
        <v>14</v>
      </c>
    </row>
    <row r="47" spans="1:9" ht="12" customHeight="1" x14ac:dyDescent="0.2">
      <c r="A47" s="21"/>
      <c r="B47" s="18" t="s">
        <v>95</v>
      </c>
      <c r="C47" s="25">
        <v>16.609000000000002</v>
      </c>
      <c r="D47" s="26">
        <f>C47*C$4</f>
        <v>647.75100000000009</v>
      </c>
      <c r="E47" s="11"/>
      <c r="F47" s="27">
        <v>0.38</v>
      </c>
      <c r="G47" s="31">
        <f>F47*C$4</f>
        <v>14.82</v>
      </c>
    </row>
    <row r="48" spans="1:9" ht="12" customHeight="1" x14ac:dyDescent="0.2">
      <c r="A48" s="21"/>
      <c r="B48" s="18" t="s">
        <v>92</v>
      </c>
      <c r="C48" s="25">
        <v>16.609000000000002</v>
      </c>
      <c r="D48" s="26">
        <f>C48*C$5</f>
        <v>647.75100000000009</v>
      </c>
      <c r="E48" s="11"/>
      <c r="F48" s="27">
        <v>0.38</v>
      </c>
      <c r="G48" s="31">
        <f>F48*C$5</f>
        <v>14.82</v>
      </c>
    </row>
    <row r="49" spans="1:9" ht="12" customHeight="1" x14ac:dyDescent="0.2">
      <c r="A49" s="21"/>
      <c r="B49" s="18" t="s">
        <v>93</v>
      </c>
      <c r="C49" s="25">
        <v>0</v>
      </c>
      <c r="D49" s="26">
        <f>C49*C$6</f>
        <v>0</v>
      </c>
      <c r="E49" s="11"/>
      <c r="F49" s="27">
        <v>0</v>
      </c>
      <c r="G49" s="31">
        <f>F49*C$6</f>
        <v>0</v>
      </c>
    </row>
    <row r="50" spans="1:9" ht="12" customHeight="1" x14ac:dyDescent="0.2">
      <c r="A50" s="21"/>
      <c r="B50" s="18" t="s">
        <v>94</v>
      </c>
      <c r="C50" s="25">
        <v>16.609000000000002</v>
      </c>
      <c r="D50" s="26">
        <f>C50*C$7</f>
        <v>647.75100000000009</v>
      </c>
      <c r="E50" s="11"/>
      <c r="F50" s="27">
        <v>0.38</v>
      </c>
      <c r="G50" s="31">
        <f>F50*C$7</f>
        <v>14.82</v>
      </c>
    </row>
    <row r="51" spans="1:9" ht="12" customHeight="1" x14ac:dyDescent="0.2">
      <c r="A51" s="21"/>
      <c r="B51" s="18" t="s">
        <v>20</v>
      </c>
      <c r="C51" s="25">
        <v>16.609000000000002</v>
      </c>
      <c r="D51" s="26">
        <f>C51*C$8</f>
        <v>631.14200000000005</v>
      </c>
      <c r="E51" s="11"/>
      <c r="F51" s="27">
        <v>0.38</v>
      </c>
      <c r="G51" s="31">
        <f>F51*C$8</f>
        <v>14.44</v>
      </c>
    </row>
    <row r="52" spans="1:9" ht="12" customHeight="1" x14ac:dyDescent="0.2">
      <c r="A52" s="21"/>
      <c r="B52" s="19" t="s">
        <v>9</v>
      </c>
      <c r="C52" s="28"/>
      <c r="D52" s="29">
        <f>SUM(D47:D51)</f>
        <v>2574.3950000000004</v>
      </c>
      <c r="E52" s="11"/>
      <c r="F52" s="30"/>
      <c r="G52" s="32">
        <f>SUM(G47:G51)</f>
        <v>58.9</v>
      </c>
    </row>
    <row r="53" spans="1:9" ht="12" customHeight="1" x14ac:dyDescent="0.2">
      <c r="A53" s="23" t="s">
        <v>6</v>
      </c>
      <c r="B53" s="79" t="s">
        <v>350</v>
      </c>
      <c r="C53" s="80"/>
      <c r="D53" s="80"/>
      <c r="E53" s="80"/>
      <c r="F53" s="80"/>
      <c r="G53" s="80"/>
      <c r="I53" s="2" t="s">
        <v>10</v>
      </c>
    </row>
    <row r="54" spans="1:9" ht="12" customHeight="1" x14ac:dyDescent="0.2">
      <c r="A54" s="23" t="s">
        <v>7</v>
      </c>
      <c r="B54" s="79"/>
      <c r="C54" s="80"/>
      <c r="D54" s="80"/>
      <c r="E54" s="80"/>
      <c r="F54" s="80"/>
      <c r="G54" s="80"/>
    </row>
    <row r="55" spans="1:9" ht="12" customHeight="1" x14ac:dyDescent="0.2">
      <c r="A55" s="22" t="s">
        <v>15</v>
      </c>
      <c r="B55" s="13"/>
      <c r="C55" s="13"/>
      <c r="D55" s="13"/>
      <c r="E55" s="13"/>
      <c r="F55" s="13"/>
      <c r="G55" s="13"/>
    </row>
    <row r="56" spans="1:9" ht="12" customHeight="1" x14ac:dyDescent="0.2">
      <c r="A56" s="23" t="s">
        <v>17</v>
      </c>
      <c r="B56" s="81" t="s">
        <v>327</v>
      </c>
      <c r="C56" s="82"/>
      <c r="D56" s="82"/>
      <c r="E56" s="82"/>
      <c r="F56" s="82"/>
      <c r="G56" s="82"/>
    </row>
    <row r="57" spans="1:9" ht="27" customHeight="1" x14ac:dyDescent="0.2">
      <c r="A57" s="24" t="s">
        <v>3</v>
      </c>
      <c r="B57" s="79"/>
      <c r="C57" s="80"/>
      <c r="D57" s="80"/>
      <c r="E57" s="80"/>
      <c r="F57" s="80"/>
      <c r="G57" s="80"/>
    </row>
    <row r="59" spans="1:9" ht="12" customHeight="1" x14ac:dyDescent="0.25">
      <c r="A59" s="20" t="s">
        <v>2</v>
      </c>
      <c r="B59" s="7">
        <v>2134</v>
      </c>
      <c r="C59" s="8"/>
      <c r="D59" s="8"/>
      <c r="E59" s="8"/>
      <c r="F59" s="38"/>
      <c r="G59" s="38"/>
    </row>
    <row r="60" spans="1:9" ht="12" customHeight="1" x14ac:dyDescent="0.2">
      <c r="A60" s="21" t="s">
        <v>10</v>
      </c>
      <c r="B60" s="9" t="s">
        <v>245</v>
      </c>
      <c r="C60" s="9"/>
      <c r="D60" s="9"/>
      <c r="E60" s="9"/>
      <c r="F60" s="9"/>
      <c r="G60" s="9"/>
    </row>
    <row r="61" spans="1:9" ht="12" customHeight="1" x14ac:dyDescent="0.2">
      <c r="A61" s="21"/>
      <c r="B61" s="9"/>
      <c r="C61" s="83" t="s">
        <v>11</v>
      </c>
      <c r="D61" s="84"/>
      <c r="E61" s="9"/>
      <c r="F61" s="83" t="s">
        <v>12</v>
      </c>
      <c r="G61" s="84"/>
    </row>
    <row r="62" spans="1:9" ht="12" customHeight="1" x14ac:dyDescent="0.2">
      <c r="A62" s="21"/>
      <c r="B62" s="9"/>
      <c r="C62" s="10" t="s">
        <v>4</v>
      </c>
      <c r="D62" s="10" t="s">
        <v>5</v>
      </c>
      <c r="E62" s="9"/>
      <c r="F62" s="10" t="s">
        <v>13</v>
      </c>
      <c r="G62" s="10" t="s">
        <v>14</v>
      </c>
    </row>
    <row r="63" spans="1:9" ht="12" customHeight="1" x14ac:dyDescent="0.2">
      <c r="A63" s="21"/>
      <c r="B63" s="18" t="s">
        <v>95</v>
      </c>
      <c r="C63" s="25">
        <v>57.252000000000002</v>
      </c>
      <c r="D63" s="26">
        <f>C63*C$4</f>
        <v>2232.828</v>
      </c>
      <c r="E63" s="11"/>
      <c r="F63" s="27">
        <v>1.53</v>
      </c>
      <c r="G63" s="31">
        <f>F63*C$4</f>
        <v>59.67</v>
      </c>
    </row>
    <row r="64" spans="1:9" ht="12" customHeight="1" x14ac:dyDescent="0.2">
      <c r="A64" s="21"/>
      <c r="B64" s="18" t="s">
        <v>92</v>
      </c>
      <c r="C64" s="25">
        <v>57.252000000000002</v>
      </c>
      <c r="D64" s="26">
        <f>C64*C$5</f>
        <v>2232.828</v>
      </c>
      <c r="E64" s="11"/>
      <c r="F64" s="27">
        <v>1.53</v>
      </c>
      <c r="G64" s="31">
        <f>F64*C$5</f>
        <v>59.67</v>
      </c>
    </row>
    <row r="65" spans="1:7" ht="12" customHeight="1" x14ac:dyDescent="0.2">
      <c r="A65" s="21"/>
      <c r="B65" s="18" t="s">
        <v>93</v>
      </c>
      <c r="C65" s="25">
        <v>57.252000000000002</v>
      </c>
      <c r="D65" s="26">
        <f>C65*C$6</f>
        <v>2232.828</v>
      </c>
      <c r="E65" s="11"/>
      <c r="F65" s="27">
        <v>1.53</v>
      </c>
      <c r="G65" s="31">
        <f>F65*C$6</f>
        <v>59.67</v>
      </c>
    </row>
    <row r="66" spans="1:7" ht="12" customHeight="1" x14ac:dyDescent="0.2">
      <c r="A66" s="21"/>
      <c r="B66" s="18" t="s">
        <v>94</v>
      </c>
      <c r="C66" s="25">
        <v>57.252000000000002</v>
      </c>
      <c r="D66" s="26">
        <f>C66*C$7</f>
        <v>2232.828</v>
      </c>
      <c r="E66" s="11"/>
      <c r="F66" s="27">
        <v>1.53</v>
      </c>
      <c r="G66" s="31">
        <f>F66*C$7</f>
        <v>59.67</v>
      </c>
    </row>
    <row r="67" spans="1:7" ht="12" customHeight="1" x14ac:dyDescent="0.2">
      <c r="A67" s="21"/>
      <c r="B67" s="18" t="s">
        <v>20</v>
      </c>
      <c r="C67" s="25">
        <v>57.252000000000002</v>
      </c>
      <c r="D67" s="26">
        <f>C67*C$8</f>
        <v>2175.576</v>
      </c>
      <c r="E67" s="11"/>
      <c r="F67" s="27">
        <v>1.53</v>
      </c>
      <c r="G67" s="31">
        <f>F67*C$8</f>
        <v>58.14</v>
      </c>
    </row>
    <row r="68" spans="1:7" ht="12" customHeight="1" x14ac:dyDescent="0.2">
      <c r="A68" s="21"/>
      <c r="B68" s="19" t="s">
        <v>9</v>
      </c>
      <c r="C68" s="28"/>
      <c r="D68" s="29">
        <f>SUM(D63:D67)</f>
        <v>11106.887999999999</v>
      </c>
      <c r="E68" s="11"/>
      <c r="F68" s="30"/>
      <c r="G68" s="32">
        <f>SUM(G63:G67)</f>
        <v>296.82</v>
      </c>
    </row>
    <row r="69" spans="1:7" ht="12" customHeight="1" x14ac:dyDescent="0.2">
      <c r="A69" s="23" t="s">
        <v>6</v>
      </c>
      <c r="B69" s="79" t="s">
        <v>331</v>
      </c>
      <c r="C69" s="80"/>
      <c r="D69" s="80"/>
      <c r="E69" s="80"/>
      <c r="F69" s="80"/>
      <c r="G69" s="80"/>
    </row>
    <row r="70" spans="1:7" ht="12" customHeight="1" x14ac:dyDescent="0.2">
      <c r="A70" s="23" t="s">
        <v>7</v>
      </c>
      <c r="B70" s="79" t="s">
        <v>351</v>
      </c>
      <c r="C70" s="80"/>
      <c r="D70" s="80"/>
      <c r="E70" s="80"/>
      <c r="F70" s="80"/>
      <c r="G70" s="80"/>
    </row>
    <row r="71" spans="1:7" ht="12" customHeight="1" x14ac:dyDescent="0.2">
      <c r="A71" s="22" t="s">
        <v>15</v>
      </c>
      <c r="B71" s="13"/>
      <c r="C71" s="13"/>
      <c r="D71" s="13"/>
      <c r="E71" s="13"/>
      <c r="F71" s="13"/>
      <c r="G71" s="13"/>
    </row>
    <row r="72" spans="1:7" ht="12" customHeight="1" x14ac:dyDescent="0.2">
      <c r="A72" s="23" t="s">
        <v>17</v>
      </c>
      <c r="B72" s="81" t="s">
        <v>332</v>
      </c>
      <c r="C72" s="82"/>
      <c r="D72" s="82"/>
      <c r="E72" s="82"/>
      <c r="F72" s="82"/>
      <c r="G72" s="82"/>
    </row>
    <row r="73" spans="1:7" ht="12" customHeight="1" x14ac:dyDescent="0.2">
      <c r="A73" s="24" t="s">
        <v>3</v>
      </c>
      <c r="B73" s="79" t="s">
        <v>352</v>
      </c>
      <c r="C73" s="80"/>
      <c r="D73" s="80"/>
      <c r="E73" s="80"/>
      <c r="F73" s="80"/>
      <c r="G73" s="80"/>
    </row>
    <row r="75" spans="1:7" ht="12" customHeight="1" x14ac:dyDescent="0.25">
      <c r="A75" s="20" t="s">
        <v>2</v>
      </c>
      <c r="B75" s="7">
        <v>2135</v>
      </c>
      <c r="C75" s="8"/>
      <c r="D75" s="8"/>
      <c r="E75" s="8"/>
      <c r="F75" s="38"/>
      <c r="G75" s="38"/>
    </row>
    <row r="76" spans="1:7" ht="12" customHeight="1" x14ac:dyDescent="0.2">
      <c r="A76" s="21" t="s">
        <v>10</v>
      </c>
      <c r="B76" s="9" t="s">
        <v>246</v>
      </c>
      <c r="C76" s="9"/>
      <c r="D76" s="9"/>
      <c r="E76" s="9"/>
      <c r="F76" s="9"/>
      <c r="G76" s="9"/>
    </row>
    <row r="77" spans="1:7" ht="12" customHeight="1" x14ac:dyDescent="0.2">
      <c r="A77" s="21"/>
      <c r="B77" s="9"/>
      <c r="C77" s="83" t="s">
        <v>11</v>
      </c>
      <c r="D77" s="84"/>
      <c r="E77" s="9"/>
      <c r="F77" s="83" t="s">
        <v>12</v>
      </c>
      <c r="G77" s="84"/>
    </row>
    <row r="78" spans="1:7" ht="12" customHeight="1" x14ac:dyDescent="0.2">
      <c r="A78" s="21"/>
      <c r="B78" s="9"/>
      <c r="C78" s="10" t="s">
        <v>4</v>
      </c>
      <c r="D78" s="10" t="s">
        <v>5</v>
      </c>
      <c r="E78" s="9"/>
      <c r="F78" s="10" t="s">
        <v>13</v>
      </c>
      <c r="G78" s="10" t="s">
        <v>14</v>
      </c>
    </row>
    <row r="79" spans="1:7" ht="12" customHeight="1" x14ac:dyDescent="0.2">
      <c r="A79" s="21"/>
      <c r="B79" s="18" t="s">
        <v>95</v>
      </c>
      <c r="C79" s="25">
        <v>40.296999999999997</v>
      </c>
      <c r="D79" s="26">
        <f>C79*C$4</f>
        <v>1571.5829999999999</v>
      </c>
      <c r="E79" s="11"/>
      <c r="F79" s="27">
        <v>1.18</v>
      </c>
      <c r="G79" s="31">
        <f>F79*C$4</f>
        <v>46.019999999999996</v>
      </c>
    </row>
    <row r="80" spans="1:7" ht="12" customHeight="1" x14ac:dyDescent="0.2">
      <c r="A80" s="21"/>
      <c r="B80" s="18" t="s">
        <v>92</v>
      </c>
      <c r="C80" s="25">
        <v>27.385000000000002</v>
      </c>
      <c r="D80" s="26">
        <f>C80*C$5</f>
        <v>1068.0150000000001</v>
      </c>
      <c r="E80" s="11"/>
      <c r="F80" s="27">
        <v>0.82</v>
      </c>
      <c r="G80" s="31">
        <f>F80*C$5</f>
        <v>31.979999999999997</v>
      </c>
    </row>
    <row r="81" spans="1:7" ht="12" customHeight="1" x14ac:dyDescent="0.2">
      <c r="A81" s="21"/>
      <c r="B81" s="18" t="s">
        <v>93</v>
      </c>
      <c r="C81" s="25">
        <v>40.296999999999997</v>
      </c>
      <c r="D81" s="26">
        <f>C81*C$6</f>
        <v>1571.5829999999999</v>
      </c>
      <c r="E81" s="11"/>
      <c r="F81" s="27">
        <v>1.18</v>
      </c>
      <c r="G81" s="31">
        <f>F81*C$6</f>
        <v>46.019999999999996</v>
      </c>
    </row>
    <row r="82" spans="1:7" ht="12" customHeight="1" x14ac:dyDescent="0.2">
      <c r="A82" s="21"/>
      <c r="B82" s="18" t="s">
        <v>94</v>
      </c>
      <c r="C82" s="25">
        <v>40.296999999999997</v>
      </c>
      <c r="D82" s="26">
        <f>C82*C$7</f>
        <v>1571.5829999999999</v>
      </c>
      <c r="E82" s="11"/>
      <c r="F82" s="27">
        <v>1.18</v>
      </c>
      <c r="G82" s="31">
        <f>F82*C$7</f>
        <v>46.019999999999996</v>
      </c>
    </row>
    <row r="83" spans="1:7" ht="12" customHeight="1" x14ac:dyDescent="0.2">
      <c r="A83" s="21"/>
      <c r="B83" s="18" t="s">
        <v>20</v>
      </c>
      <c r="C83" s="25">
        <v>40.296999999999997</v>
      </c>
      <c r="D83" s="26">
        <f>C83*C$8</f>
        <v>1531.2859999999998</v>
      </c>
      <c r="E83" s="11"/>
      <c r="F83" s="27">
        <v>1.18</v>
      </c>
      <c r="G83" s="31">
        <f>F83*C$8</f>
        <v>44.839999999999996</v>
      </c>
    </row>
    <row r="84" spans="1:7" ht="12" customHeight="1" x14ac:dyDescent="0.2">
      <c r="A84" s="21"/>
      <c r="B84" s="19" t="s">
        <v>9</v>
      </c>
      <c r="C84" s="28"/>
      <c r="D84" s="29">
        <f>SUM(D79:D83)</f>
        <v>7314.0499999999993</v>
      </c>
      <c r="E84" s="11"/>
      <c r="F84" s="30"/>
      <c r="G84" s="32">
        <f>SUM(G79:G83)</f>
        <v>214.88</v>
      </c>
    </row>
    <row r="85" spans="1:7" ht="12" customHeight="1" x14ac:dyDescent="0.2">
      <c r="A85" s="23" t="s">
        <v>6</v>
      </c>
      <c r="B85" s="79" t="s">
        <v>353</v>
      </c>
      <c r="C85" s="80"/>
      <c r="D85" s="80"/>
      <c r="E85" s="80"/>
      <c r="F85" s="80"/>
      <c r="G85" s="80"/>
    </row>
    <row r="86" spans="1:7" ht="12" customHeight="1" x14ac:dyDescent="0.2">
      <c r="A86" s="23" t="s">
        <v>7</v>
      </c>
      <c r="B86" s="79"/>
      <c r="C86" s="80"/>
      <c r="D86" s="80"/>
      <c r="E86" s="80"/>
      <c r="F86" s="80"/>
      <c r="G86" s="80"/>
    </row>
    <row r="87" spans="1:7" ht="12" customHeight="1" x14ac:dyDescent="0.2">
      <c r="A87" s="22" t="s">
        <v>15</v>
      </c>
      <c r="B87" s="13"/>
      <c r="C87" s="13"/>
      <c r="D87" s="13"/>
      <c r="E87" s="13"/>
      <c r="F87" s="13"/>
      <c r="G87" s="13"/>
    </row>
    <row r="88" spans="1:7" ht="12" customHeight="1" x14ac:dyDescent="0.2">
      <c r="A88" s="23" t="s">
        <v>17</v>
      </c>
      <c r="B88" s="81" t="s">
        <v>354</v>
      </c>
      <c r="C88" s="82"/>
      <c r="D88" s="82"/>
      <c r="E88" s="82"/>
      <c r="F88" s="82"/>
      <c r="G88" s="82"/>
    </row>
    <row r="89" spans="1:7" ht="12" customHeight="1" x14ac:dyDescent="0.2">
      <c r="A89" s="24" t="s">
        <v>3</v>
      </c>
      <c r="B89" s="79"/>
      <c r="C89" s="80"/>
      <c r="D89" s="80"/>
      <c r="E89" s="80"/>
      <c r="F89" s="80"/>
      <c r="G89" s="80"/>
    </row>
    <row r="91" spans="1:7" ht="12" customHeight="1" x14ac:dyDescent="0.25">
      <c r="A91" s="20" t="s">
        <v>2</v>
      </c>
      <c r="B91" s="7">
        <v>2137</v>
      </c>
      <c r="C91" s="8"/>
      <c r="D91" s="8"/>
      <c r="E91" s="8"/>
      <c r="F91" s="38"/>
      <c r="G91" s="38"/>
    </row>
    <row r="92" spans="1:7" ht="12" customHeight="1" x14ac:dyDescent="0.2">
      <c r="A92" s="21" t="s">
        <v>10</v>
      </c>
      <c r="B92" s="9" t="s">
        <v>247</v>
      </c>
      <c r="C92" s="9"/>
      <c r="D92" s="9"/>
      <c r="E92" s="9"/>
      <c r="F92" s="9"/>
      <c r="G92" s="9"/>
    </row>
    <row r="93" spans="1:7" ht="12" customHeight="1" x14ac:dyDescent="0.2">
      <c r="A93" s="21"/>
      <c r="B93" s="9"/>
      <c r="C93" s="83" t="s">
        <v>11</v>
      </c>
      <c r="D93" s="84"/>
      <c r="E93" s="9"/>
      <c r="F93" s="83" t="s">
        <v>12</v>
      </c>
      <c r="G93" s="84"/>
    </row>
    <row r="94" spans="1:7" ht="12" customHeight="1" x14ac:dyDescent="0.2">
      <c r="A94" s="21"/>
      <c r="B94" s="9"/>
      <c r="C94" s="10" t="s">
        <v>4</v>
      </c>
      <c r="D94" s="10" t="s">
        <v>5</v>
      </c>
      <c r="E94" s="9"/>
      <c r="F94" s="10" t="s">
        <v>13</v>
      </c>
      <c r="G94" s="10" t="s">
        <v>14</v>
      </c>
    </row>
    <row r="95" spans="1:7" ht="12" customHeight="1" x14ac:dyDescent="0.2">
      <c r="A95" s="21"/>
      <c r="B95" s="18" t="s">
        <v>95</v>
      </c>
      <c r="C95" s="25">
        <v>50.447000000000003</v>
      </c>
      <c r="D95" s="26">
        <f>C95*C$4</f>
        <v>1967.433</v>
      </c>
      <c r="E95" s="11"/>
      <c r="F95" s="27">
        <v>1.37</v>
      </c>
      <c r="G95" s="31">
        <f>F95*C$4</f>
        <v>53.430000000000007</v>
      </c>
    </row>
    <row r="96" spans="1:7" ht="12" customHeight="1" x14ac:dyDescent="0.2">
      <c r="A96" s="21"/>
      <c r="B96" s="18" t="s">
        <v>92</v>
      </c>
      <c r="C96" s="25">
        <v>23.125</v>
      </c>
      <c r="D96" s="26">
        <f>C96*C$5</f>
        <v>901.875</v>
      </c>
      <c r="E96" s="11"/>
      <c r="F96" s="27">
        <v>0.75</v>
      </c>
      <c r="G96" s="31">
        <f>F96*C$5</f>
        <v>29.25</v>
      </c>
    </row>
    <row r="97" spans="1:7" ht="12" customHeight="1" x14ac:dyDescent="0.2">
      <c r="A97" s="21"/>
      <c r="B97" s="18" t="s">
        <v>93</v>
      </c>
      <c r="C97" s="25">
        <v>50.447000000000003</v>
      </c>
      <c r="D97" s="26">
        <f>C97*C$6</f>
        <v>1967.433</v>
      </c>
      <c r="E97" s="11"/>
      <c r="F97" s="27">
        <v>1.37</v>
      </c>
      <c r="G97" s="31">
        <f>F97*C$6</f>
        <v>53.430000000000007</v>
      </c>
    </row>
    <row r="98" spans="1:7" ht="12" customHeight="1" x14ac:dyDescent="0.2">
      <c r="A98" s="21"/>
      <c r="B98" s="18" t="s">
        <v>94</v>
      </c>
      <c r="C98" s="25">
        <v>50.447000000000003</v>
      </c>
      <c r="D98" s="26">
        <f>C98*C$7</f>
        <v>1967.433</v>
      </c>
      <c r="E98" s="11"/>
      <c r="F98" s="27">
        <v>1.37</v>
      </c>
      <c r="G98" s="31">
        <f>F98*C$7</f>
        <v>53.430000000000007</v>
      </c>
    </row>
    <row r="99" spans="1:7" ht="12" customHeight="1" x14ac:dyDescent="0.2">
      <c r="A99" s="21"/>
      <c r="B99" s="18" t="s">
        <v>20</v>
      </c>
      <c r="C99" s="25">
        <v>50.447000000000003</v>
      </c>
      <c r="D99" s="26">
        <f>C99*C$8</f>
        <v>1916.9860000000001</v>
      </c>
      <c r="E99" s="11"/>
      <c r="F99" s="27">
        <v>1.37</v>
      </c>
      <c r="G99" s="31">
        <f>F99*C$8</f>
        <v>52.06</v>
      </c>
    </row>
    <row r="100" spans="1:7" ht="12" customHeight="1" x14ac:dyDescent="0.2">
      <c r="A100" s="21"/>
      <c r="B100" s="19" t="s">
        <v>9</v>
      </c>
      <c r="C100" s="28"/>
      <c r="D100" s="29">
        <f>SUM(D95:D99)</f>
        <v>8721.16</v>
      </c>
      <c r="E100" s="11"/>
      <c r="F100" s="30"/>
      <c r="G100" s="32">
        <f>SUM(G95:G99)</f>
        <v>241.60000000000002</v>
      </c>
    </row>
    <row r="101" spans="1:7" ht="12" customHeight="1" x14ac:dyDescent="0.2">
      <c r="A101" s="23" t="s">
        <v>6</v>
      </c>
      <c r="B101" s="79" t="s">
        <v>331</v>
      </c>
      <c r="C101" s="80"/>
      <c r="D101" s="80"/>
      <c r="E101" s="80"/>
      <c r="F101" s="80"/>
      <c r="G101" s="80"/>
    </row>
    <row r="102" spans="1:7" ht="12" customHeight="1" x14ac:dyDescent="0.2">
      <c r="A102" s="23" t="s">
        <v>7</v>
      </c>
      <c r="B102" s="79" t="s">
        <v>355</v>
      </c>
      <c r="C102" s="80"/>
      <c r="D102" s="80"/>
      <c r="E102" s="80"/>
      <c r="F102" s="80"/>
      <c r="G102" s="80"/>
    </row>
    <row r="103" spans="1:7" ht="12" customHeight="1" x14ac:dyDescent="0.2">
      <c r="A103" s="22" t="s">
        <v>15</v>
      </c>
      <c r="B103" s="13"/>
      <c r="C103" s="13"/>
      <c r="D103" s="13"/>
      <c r="E103" s="13"/>
      <c r="F103" s="13"/>
      <c r="G103" s="13"/>
    </row>
    <row r="104" spans="1:7" ht="12" customHeight="1" x14ac:dyDescent="0.2">
      <c r="A104" s="23" t="s">
        <v>17</v>
      </c>
      <c r="B104" s="81" t="s">
        <v>347</v>
      </c>
      <c r="C104" s="82"/>
      <c r="D104" s="82"/>
      <c r="E104" s="82"/>
      <c r="F104" s="82"/>
      <c r="G104" s="82"/>
    </row>
    <row r="105" spans="1:7" ht="12" customHeight="1" x14ac:dyDescent="0.2">
      <c r="A105" s="24" t="s">
        <v>3</v>
      </c>
      <c r="B105" s="79"/>
      <c r="C105" s="80"/>
      <c r="D105" s="80"/>
      <c r="E105" s="80"/>
      <c r="F105" s="80"/>
      <c r="G105" s="80"/>
    </row>
    <row r="107" spans="1:7" ht="12" customHeight="1" x14ac:dyDescent="0.25">
      <c r="A107" s="20" t="s">
        <v>2</v>
      </c>
      <c r="B107" s="7">
        <v>2138</v>
      </c>
      <c r="C107" s="8"/>
      <c r="D107" s="8"/>
      <c r="E107" s="8"/>
      <c r="F107" s="38"/>
      <c r="G107" s="38"/>
    </row>
    <row r="108" spans="1:7" ht="12" customHeight="1" x14ac:dyDescent="0.2">
      <c r="A108" s="21" t="s">
        <v>10</v>
      </c>
      <c r="B108" s="9" t="s">
        <v>248</v>
      </c>
      <c r="C108" s="9"/>
      <c r="D108" s="9"/>
      <c r="E108" s="9"/>
      <c r="F108" s="9"/>
      <c r="G108" s="9"/>
    </row>
    <row r="109" spans="1:7" ht="12" customHeight="1" x14ac:dyDescent="0.2">
      <c r="A109" s="21"/>
      <c r="B109" s="9"/>
      <c r="C109" s="83" t="s">
        <v>11</v>
      </c>
      <c r="D109" s="84"/>
      <c r="E109" s="9"/>
      <c r="F109" s="83" t="s">
        <v>12</v>
      </c>
      <c r="G109" s="84"/>
    </row>
    <row r="110" spans="1:7" ht="12" customHeight="1" x14ac:dyDescent="0.2">
      <c r="A110" s="21"/>
      <c r="B110" s="9"/>
      <c r="C110" s="10" t="s">
        <v>4</v>
      </c>
      <c r="D110" s="10" t="s">
        <v>5</v>
      </c>
      <c r="E110" s="9"/>
      <c r="F110" s="10" t="s">
        <v>13</v>
      </c>
      <c r="G110" s="10" t="s">
        <v>14</v>
      </c>
    </row>
    <row r="111" spans="1:7" ht="12" customHeight="1" x14ac:dyDescent="0.2">
      <c r="A111" s="21"/>
      <c r="B111" s="18" t="s">
        <v>95</v>
      </c>
      <c r="C111" s="25">
        <v>160.738</v>
      </c>
      <c r="D111" s="26">
        <f>C111*C$4</f>
        <v>6268.7820000000002</v>
      </c>
      <c r="E111" s="11"/>
      <c r="F111" s="27">
        <v>3.83</v>
      </c>
      <c r="G111" s="31">
        <f>F111*C$4</f>
        <v>149.37</v>
      </c>
    </row>
    <row r="112" spans="1:7" ht="12" customHeight="1" x14ac:dyDescent="0.2">
      <c r="A112" s="21"/>
      <c r="B112" s="18" t="s">
        <v>92</v>
      </c>
      <c r="C112" s="25">
        <v>160.738</v>
      </c>
      <c r="D112" s="26">
        <f>C112*C$5</f>
        <v>6268.7820000000002</v>
      </c>
      <c r="E112" s="11"/>
      <c r="F112" s="27">
        <v>3.83</v>
      </c>
      <c r="G112" s="31">
        <f>F112*C$5</f>
        <v>149.37</v>
      </c>
    </row>
    <row r="113" spans="1:7" ht="12" customHeight="1" x14ac:dyDescent="0.2">
      <c r="A113" s="21"/>
      <c r="B113" s="18" t="s">
        <v>93</v>
      </c>
      <c r="C113" s="25">
        <v>160.738</v>
      </c>
      <c r="D113" s="26">
        <f>C113*C$6</f>
        <v>6268.7820000000002</v>
      </c>
      <c r="E113" s="11"/>
      <c r="F113" s="27">
        <v>3.83</v>
      </c>
      <c r="G113" s="31">
        <f>F113*C$6</f>
        <v>149.37</v>
      </c>
    </row>
    <row r="114" spans="1:7" ht="12" customHeight="1" x14ac:dyDescent="0.2">
      <c r="A114" s="21"/>
      <c r="B114" s="18" t="s">
        <v>94</v>
      </c>
      <c r="C114" s="25">
        <v>160.738</v>
      </c>
      <c r="D114" s="26">
        <f>C114*C$7</f>
        <v>6268.7820000000002</v>
      </c>
      <c r="E114" s="11"/>
      <c r="F114" s="27">
        <v>3.83</v>
      </c>
      <c r="G114" s="31">
        <f>F114*C$7</f>
        <v>149.37</v>
      </c>
    </row>
    <row r="115" spans="1:7" ht="12" customHeight="1" x14ac:dyDescent="0.2">
      <c r="A115" s="21"/>
      <c r="B115" s="18" t="s">
        <v>20</v>
      </c>
      <c r="C115" s="25">
        <v>160.738</v>
      </c>
      <c r="D115" s="26">
        <f>C115*C$8</f>
        <v>6108.0439999999999</v>
      </c>
      <c r="E115" s="11"/>
      <c r="F115" s="27">
        <v>3.83</v>
      </c>
      <c r="G115" s="31">
        <f>F115*C$8</f>
        <v>145.54</v>
      </c>
    </row>
    <row r="116" spans="1:7" ht="12" customHeight="1" x14ac:dyDescent="0.2">
      <c r="A116" s="21"/>
      <c r="B116" s="19" t="s">
        <v>9</v>
      </c>
      <c r="C116" s="28"/>
      <c r="D116" s="29">
        <f>SUM(D111:D115)</f>
        <v>31183.171999999999</v>
      </c>
      <c r="E116" s="11"/>
      <c r="F116" s="30"/>
      <c r="G116" s="32">
        <f>SUM(G111:G115)</f>
        <v>743.02</v>
      </c>
    </row>
    <row r="117" spans="1:7" ht="12" customHeight="1" x14ac:dyDescent="0.2">
      <c r="A117" s="23" t="s">
        <v>6</v>
      </c>
      <c r="B117" s="79" t="s">
        <v>331</v>
      </c>
      <c r="C117" s="80"/>
      <c r="D117" s="80"/>
      <c r="E117" s="80"/>
      <c r="F117" s="80"/>
      <c r="G117" s="80"/>
    </row>
    <row r="118" spans="1:7" ht="12" customHeight="1" x14ac:dyDescent="0.2">
      <c r="A118" s="23" t="s">
        <v>7</v>
      </c>
      <c r="B118" s="79"/>
      <c r="C118" s="80"/>
      <c r="D118" s="80"/>
      <c r="E118" s="80"/>
      <c r="F118" s="80"/>
      <c r="G118" s="80"/>
    </row>
    <row r="119" spans="1:7" ht="12" customHeight="1" x14ac:dyDescent="0.2">
      <c r="A119" s="22" t="s">
        <v>15</v>
      </c>
      <c r="B119" s="13"/>
      <c r="C119" s="13"/>
      <c r="D119" s="13"/>
      <c r="E119" s="13"/>
      <c r="F119" s="13"/>
      <c r="G119" s="13"/>
    </row>
    <row r="120" spans="1:7" ht="12" customHeight="1" x14ac:dyDescent="0.2">
      <c r="A120" s="23" t="s">
        <v>17</v>
      </c>
      <c r="B120" s="81" t="s">
        <v>327</v>
      </c>
      <c r="C120" s="82"/>
      <c r="D120" s="82"/>
      <c r="E120" s="82"/>
      <c r="F120" s="82"/>
      <c r="G120" s="82"/>
    </row>
    <row r="121" spans="1:7" ht="12" customHeight="1" x14ac:dyDescent="0.2">
      <c r="A121" s="24" t="s">
        <v>3</v>
      </c>
      <c r="B121" s="79"/>
      <c r="C121" s="80"/>
      <c r="D121" s="80"/>
      <c r="E121" s="80"/>
      <c r="F121" s="80"/>
      <c r="G121" s="80"/>
    </row>
    <row r="123" spans="1:7" ht="12" customHeight="1" x14ac:dyDescent="0.25">
      <c r="A123" s="20" t="s">
        <v>2</v>
      </c>
      <c r="B123" s="7">
        <v>2139</v>
      </c>
      <c r="C123" s="8"/>
      <c r="D123" s="8"/>
      <c r="E123" s="8"/>
      <c r="F123" s="38"/>
      <c r="G123" s="38"/>
    </row>
    <row r="124" spans="1:7" ht="12" customHeight="1" x14ac:dyDescent="0.2">
      <c r="A124" s="21" t="s">
        <v>10</v>
      </c>
      <c r="B124" s="9" t="s">
        <v>249</v>
      </c>
      <c r="C124" s="9"/>
      <c r="D124" s="9"/>
      <c r="E124" s="9"/>
      <c r="F124" s="9"/>
      <c r="G124" s="9"/>
    </row>
    <row r="125" spans="1:7" ht="12" customHeight="1" x14ac:dyDescent="0.2">
      <c r="A125" s="21"/>
      <c r="B125" s="9"/>
      <c r="C125" s="83" t="s">
        <v>11</v>
      </c>
      <c r="D125" s="84"/>
      <c r="E125" s="9"/>
      <c r="F125" s="83" t="s">
        <v>12</v>
      </c>
      <c r="G125" s="84"/>
    </row>
    <row r="126" spans="1:7" ht="12" customHeight="1" x14ac:dyDescent="0.2">
      <c r="A126" s="21"/>
      <c r="B126" s="9"/>
      <c r="C126" s="10" t="s">
        <v>4</v>
      </c>
      <c r="D126" s="10" t="s">
        <v>5</v>
      </c>
      <c r="E126" s="9"/>
      <c r="F126" s="10" t="s">
        <v>13</v>
      </c>
      <c r="G126" s="10" t="s">
        <v>14</v>
      </c>
    </row>
    <row r="127" spans="1:7" ht="12" customHeight="1" x14ac:dyDescent="0.2">
      <c r="A127" s="21"/>
      <c r="B127" s="18" t="s">
        <v>95</v>
      </c>
      <c r="C127" s="25">
        <v>43.633000000000003</v>
      </c>
      <c r="D127" s="26">
        <f>C127*C$4</f>
        <v>1701.6870000000001</v>
      </c>
      <c r="E127" s="11"/>
      <c r="F127" s="27">
        <v>0.98</v>
      </c>
      <c r="G127" s="31">
        <f>F127*C$4</f>
        <v>38.22</v>
      </c>
    </row>
    <row r="128" spans="1:7" ht="12" customHeight="1" x14ac:dyDescent="0.2">
      <c r="A128" s="21"/>
      <c r="B128" s="18" t="s">
        <v>92</v>
      </c>
      <c r="C128" s="25">
        <v>43.633000000000003</v>
      </c>
      <c r="D128" s="26">
        <f>C128*C$5</f>
        <v>1701.6870000000001</v>
      </c>
      <c r="E128" s="11"/>
      <c r="F128" s="27">
        <v>0.98</v>
      </c>
      <c r="G128" s="31">
        <f>F128*C$5</f>
        <v>38.22</v>
      </c>
    </row>
    <row r="129" spans="1:7" ht="12" customHeight="1" x14ac:dyDescent="0.2">
      <c r="A129" s="21"/>
      <c r="B129" s="18" t="s">
        <v>93</v>
      </c>
      <c r="C129" s="25">
        <v>43.633000000000003</v>
      </c>
      <c r="D129" s="26">
        <f>C129*C$6</f>
        <v>1701.6870000000001</v>
      </c>
      <c r="E129" s="11"/>
      <c r="F129" s="27">
        <v>0.98</v>
      </c>
      <c r="G129" s="31">
        <f>F129*C$6</f>
        <v>38.22</v>
      </c>
    </row>
    <row r="130" spans="1:7" ht="12" customHeight="1" x14ac:dyDescent="0.2">
      <c r="A130" s="21"/>
      <c r="B130" s="18" t="s">
        <v>94</v>
      </c>
      <c r="C130" s="25">
        <v>43.633000000000003</v>
      </c>
      <c r="D130" s="26">
        <f>C130*C$7</f>
        <v>1701.6870000000001</v>
      </c>
      <c r="E130" s="11"/>
      <c r="F130" s="27">
        <v>0.98</v>
      </c>
      <c r="G130" s="31">
        <f>F130*C$7</f>
        <v>38.22</v>
      </c>
    </row>
    <row r="131" spans="1:7" ht="12" customHeight="1" x14ac:dyDescent="0.2">
      <c r="A131" s="21"/>
      <c r="B131" s="18" t="s">
        <v>20</v>
      </c>
      <c r="C131" s="25">
        <v>43.633000000000003</v>
      </c>
      <c r="D131" s="26">
        <f>C131*C$8</f>
        <v>1658.0540000000001</v>
      </c>
      <c r="E131" s="11"/>
      <c r="F131" s="27">
        <v>0.98</v>
      </c>
      <c r="G131" s="31">
        <f>F131*C$8</f>
        <v>37.24</v>
      </c>
    </row>
    <row r="132" spans="1:7" ht="12" customHeight="1" x14ac:dyDescent="0.2">
      <c r="A132" s="21"/>
      <c r="B132" s="19" t="s">
        <v>9</v>
      </c>
      <c r="C132" s="28"/>
      <c r="D132" s="29">
        <f>SUM(D127:D131)</f>
        <v>8464.8019999999997</v>
      </c>
      <c r="E132" s="11"/>
      <c r="F132" s="30"/>
      <c r="G132" s="32">
        <f>SUM(G127:G131)</f>
        <v>190.12</v>
      </c>
    </row>
    <row r="133" spans="1:7" ht="12" customHeight="1" x14ac:dyDescent="0.2">
      <c r="A133" s="23" t="s">
        <v>6</v>
      </c>
      <c r="B133" s="79" t="s">
        <v>331</v>
      </c>
      <c r="C133" s="80"/>
      <c r="D133" s="80"/>
      <c r="E133" s="80"/>
      <c r="F133" s="80"/>
      <c r="G133" s="80"/>
    </row>
    <row r="134" spans="1:7" ht="12" customHeight="1" x14ac:dyDescent="0.2">
      <c r="A134" s="23" t="s">
        <v>7</v>
      </c>
      <c r="B134" s="79"/>
      <c r="C134" s="80"/>
      <c r="D134" s="80"/>
      <c r="E134" s="80"/>
      <c r="F134" s="80"/>
      <c r="G134" s="80"/>
    </row>
    <row r="135" spans="1:7" ht="12" customHeight="1" x14ac:dyDescent="0.2">
      <c r="A135" s="22" t="s">
        <v>15</v>
      </c>
      <c r="B135" s="13"/>
      <c r="C135" s="13"/>
      <c r="D135" s="13"/>
      <c r="E135" s="13"/>
      <c r="F135" s="13"/>
      <c r="G135" s="13"/>
    </row>
    <row r="136" spans="1:7" ht="12" customHeight="1" x14ac:dyDescent="0.2">
      <c r="A136" s="23" t="s">
        <v>17</v>
      </c>
      <c r="B136" s="81" t="s">
        <v>327</v>
      </c>
      <c r="C136" s="82"/>
      <c r="D136" s="82"/>
      <c r="E136" s="82"/>
      <c r="F136" s="82"/>
      <c r="G136" s="82"/>
    </row>
    <row r="137" spans="1:7" ht="12" customHeight="1" x14ac:dyDescent="0.2">
      <c r="A137" s="24" t="s">
        <v>3</v>
      </c>
      <c r="B137" s="79"/>
      <c r="C137" s="80"/>
      <c r="D137" s="80"/>
      <c r="E137" s="80"/>
      <c r="F137" s="80"/>
      <c r="G137" s="80"/>
    </row>
    <row r="139" spans="1:7" ht="12" customHeight="1" x14ac:dyDescent="0.25">
      <c r="A139" s="20" t="s">
        <v>2</v>
      </c>
      <c r="B139" s="7">
        <v>2140</v>
      </c>
      <c r="C139" s="8"/>
      <c r="D139" s="8"/>
      <c r="E139" s="8"/>
      <c r="F139" s="38"/>
      <c r="G139" s="38"/>
    </row>
    <row r="140" spans="1:7" ht="12" customHeight="1" x14ac:dyDescent="0.2">
      <c r="A140" s="21" t="s">
        <v>10</v>
      </c>
      <c r="B140" s="9" t="s">
        <v>250</v>
      </c>
      <c r="C140" s="9"/>
      <c r="D140" s="9"/>
      <c r="E140" s="9"/>
      <c r="F140" s="9"/>
      <c r="G140" s="9"/>
    </row>
    <row r="141" spans="1:7" ht="12" customHeight="1" x14ac:dyDescent="0.2">
      <c r="A141" s="21"/>
      <c r="B141" s="9"/>
      <c r="C141" s="83" t="s">
        <v>11</v>
      </c>
      <c r="D141" s="84"/>
      <c r="E141" s="9"/>
      <c r="F141" s="83" t="s">
        <v>12</v>
      </c>
      <c r="G141" s="84"/>
    </row>
    <row r="142" spans="1:7" ht="12" customHeight="1" x14ac:dyDescent="0.2">
      <c r="A142" s="21"/>
      <c r="B142" s="9"/>
      <c r="C142" s="10" t="s">
        <v>4</v>
      </c>
      <c r="D142" s="10" t="s">
        <v>5</v>
      </c>
      <c r="E142" s="9"/>
      <c r="F142" s="10" t="s">
        <v>13</v>
      </c>
      <c r="G142" s="10" t="s">
        <v>14</v>
      </c>
    </row>
    <row r="143" spans="1:7" ht="12" customHeight="1" x14ac:dyDescent="0.2">
      <c r="A143" s="21"/>
      <c r="B143" s="18" t="s">
        <v>95</v>
      </c>
      <c r="C143" s="25">
        <v>25.114000000000001</v>
      </c>
      <c r="D143" s="26">
        <f>C143*C$4</f>
        <v>979.44600000000003</v>
      </c>
      <c r="E143" s="11"/>
      <c r="F143" s="27">
        <v>0.6</v>
      </c>
      <c r="G143" s="31">
        <f>F143*C$4</f>
        <v>23.4</v>
      </c>
    </row>
    <row r="144" spans="1:7" ht="12" customHeight="1" x14ac:dyDescent="0.2">
      <c r="A144" s="21"/>
      <c r="B144" s="18" t="s">
        <v>92</v>
      </c>
      <c r="C144" s="25">
        <v>25.114000000000001</v>
      </c>
      <c r="D144" s="26">
        <f>C144*C$5</f>
        <v>979.44600000000003</v>
      </c>
      <c r="E144" s="11"/>
      <c r="F144" s="27">
        <v>0.6</v>
      </c>
      <c r="G144" s="31">
        <f>F144*C$5</f>
        <v>23.4</v>
      </c>
    </row>
    <row r="145" spans="1:7" ht="12" customHeight="1" x14ac:dyDescent="0.2">
      <c r="A145" s="21"/>
      <c r="B145" s="18" t="s">
        <v>93</v>
      </c>
      <c r="C145" s="25">
        <v>25.114000000000001</v>
      </c>
      <c r="D145" s="26">
        <f>C145*C$6</f>
        <v>979.44600000000003</v>
      </c>
      <c r="E145" s="11"/>
      <c r="F145" s="27">
        <v>0.6</v>
      </c>
      <c r="G145" s="31">
        <f>F145*C$6</f>
        <v>23.4</v>
      </c>
    </row>
    <row r="146" spans="1:7" ht="12" customHeight="1" x14ac:dyDescent="0.2">
      <c r="A146" s="21"/>
      <c r="B146" s="18" t="s">
        <v>94</v>
      </c>
      <c r="C146" s="25">
        <v>25.114000000000001</v>
      </c>
      <c r="D146" s="26">
        <f>C146*C$7</f>
        <v>979.44600000000003</v>
      </c>
      <c r="E146" s="11"/>
      <c r="F146" s="27">
        <v>0.6</v>
      </c>
      <c r="G146" s="31">
        <f>F146*C$7</f>
        <v>23.4</v>
      </c>
    </row>
    <row r="147" spans="1:7" ht="12" customHeight="1" x14ac:dyDescent="0.2">
      <c r="A147" s="21"/>
      <c r="B147" s="18" t="s">
        <v>20</v>
      </c>
      <c r="C147" s="25">
        <v>25.114000000000001</v>
      </c>
      <c r="D147" s="26">
        <f>C147*C$8</f>
        <v>954.33199999999999</v>
      </c>
      <c r="E147" s="11"/>
      <c r="F147" s="27">
        <v>0.6</v>
      </c>
      <c r="G147" s="31">
        <f>F147*C$8</f>
        <v>22.8</v>
      </c>
    </row>
    <row r="148" spans="1:7" ht="12" customHeight="1" x14ac:dyDescent="0.2">
      <c r="A148" s="21"/>
      <c r="B148" s="19" t="s">
        <v>9</v>
      </c>
      <c r="C148" s="28"/>
      <c r="D148" s="29">
        <f>SUM(D143:D147)</f>
        <v>4872.116</v>
      </c>
      <c r="E148" s="11"/>
      <c r="F148" s="30"/>
      <c r="G148" s="32">
        <f>SUM(G143:G147)</f>
        <v>116.39999999999999</v>
      </c>
    </row>
    <row r="149" spans="1:7" ht="12" customHeight="1" x14ac:dyDescent="0.2">
      <c r="A149" s="23" t="s">
        <v>6</v>
      </c>
      <c r="B149" s="79" t="s">
        <v>356</v>
      </c>
      <c r="C149" s="80"/>
      <c r="D149" s="80"/>
      <c r="E149" s="80"/>
      <c r="F149" s="80"/>
      <c r="G149" s="80"/>
    </row>
    <row r="150" spans="1:7" ht="12" customHeight="1" x14ac:dyDescent="0.2">
      <c r="A150" s="23" t="s">
        <v>7</v>
      </c>
      <c r="B150" s="79"/>
      <c r="C150" s="80"/>
      <c r="D150" s="80"/>
      <c r="E150" s="80"/>
      <c r="F150" s="80"/>
      <c r="G150" s="80"/>
    </row>
    <row r="151" spans="1:7" ht="12" customHeight="1" x14ac:dyDescent="0.2">
      <c r="A151" s="22" t="s">
        <v>15</v>
      </c>
      <c r="B151" s="13"/>
      <c r="C151" s="13"/>
      <c r="D151" s="13"/>
      <c r="E151" s="13"/>
      <c r="F151" s="13"/>
      <c r="G151" s="13"/>
    </row>
    <row r="152" spans="1:7" ht="12" customHeight="1" x14ac:dyDescent="0.2">
      <c r="A152" s="23" t="s">
        <v>17</v>
      </c>
      <c r="B152" s="81" t="s">
        <v>327</v>
      </c>
      <c r="C152" s="82"/>
      <c r="D152" s="82"/>
      <c r="E152" s="82"/>
      <c r="F152" s="82"/>
      <c r="G152" s="82"/>
    </row>
    <row r="153" spans="1:7" ht="12" customHeight="1" x14ac:dyDescent="0.2">
      <c r="A153" s="24" t="s">
        <v>3</v>
      </c>
      <c r="B153" s="79"/>
      <c r="C153" s="80"/>
      <c r="D153" s="80"/>
      <c r="E153" s="80"/>
      <c r="F153" s="80"/>
      <c r="G153" s="80"/>
    </row>
    <row r="155" spans="1:7" ht="12" customHeight="1" x14ac:dyDescent="0.25">
      <c r="A155" s="20" t="s">
        <v>2</v>
      </c>
      <c r="B155" s="7">
        <v>2141</v>
      </c>
      <c r="C155" s="8"/>
      <c r="D155" s="8"/>
      <c r="E155" s="8"/>
      <c r="F155" s="38"/>
      <c r="G155" s="38"/>
    </row>
    <row r="156" spans="1:7" ht="12" customHeight="1" x14ac:dyDescent="0.2">
      <c r="A156" s="21" t="s">
        <v>10</v>
      </c>
      <c r="B156" s="9" t="s">
        <v>251</v>
      </c>
      <c r="C156" s="9"/>
      <c r="D156" s="9"/>
      <c r="E156" s="9"/>
      <c r="F156" s="9"/>
      <c r="G156" s="9"/>
    </row>
    <row r="157" spans="1:7" ht="12" customHeight="1" x14ac:dyDescent="0.2">
      <c r="A157" s="21"/>
      <c r="B157" s="9"/>
      <c r="C157" s="83" t="s">
        <v>11</v>
      </c>
      <c r="D157" s="84"/>
      <c r="E157" s="9"/>
      <c r="F157" s="83" t="s">
        <v>12</v>
      </c>
      <c r="G157" s="84"/>
    </row>
    <row r="158" spans="1:7" ht="12" customHeight="1" x14ac:dyDescent="0.2">
      <c r="A158" s="21"/>
      <c r="B158" s="9"/>
      <c r="C158" s="10" t="s">
        <v>4</v>
      </c>
      <c r="D158" s="10" t="s">
        <v>5</v>
      </c>
      <c r="E158" s="9"/>
      <c r="F158" s="10" t="s">
        <v>13</v>
      </c>
      <c r="G158" s="10" t="s">
        <v>14</v>
      </c>
    </row>
    <row r="159" spans="1:7" ht="12" customHeight="1" x14ac:dyDescent="0.2">
      <c r="A159" s="21"/>
      <c r="B159" s="18" t="s">
        <v>95</v>
      </c>
      <c r="C159" s="25">
        <v>135.73699999999999</v>
      </c>
      <c r="D159" s="26">
        <f>C159*C$4</f>
        <v>5293.7429999999995</v>
      </c>
      <c r="E159" s="11"/>
      <c r="F159" s="27">
        <v>2.82</v>
      </c>
      <c r="G159" s="31">
        <f>F159*C$4</f>
        <v>109.97999999999999</v>
      </c>
    </row>
    <row r="160" spans="1:7" ht="12" customHeight="1" x14ac:dyDescent="0.2">
      <c r="A160" s="21"/>
      <c r="B160" s="18" t="s">
        <v>92</v>
      </c>
      <c r="C160" s="25">
        <v>81.424999999999997</v>
      </c>
      <c r="D160" s="26">
        <f>C160*C$5</f>
        <v>3175.5749999999998</v>
      </c>
      <c r="E160" s="11"/>
      <c r="F160" s="27">
        <v>1.73</v>
      </c>
      <c r="G160" s="31">
        <f>F160*C$5</f>
        <v>67.47</v>
      </c>
    </row>
    <row r="161" spans="1:7" ht="12" customHeight="1" x14ac:dyDescent="0.2">
      <c r="A161" s="21"/>
      <c r="B161" s="18" t="s">
        <v>93</v>
      </c>
      <c r="C161" s="25">
        <v>135.73699999999999</v>
      </c>
      <c r="D161" s="26">
        <f>C161*C$6</f>
        <v>5293.7429999999995</v>
      </c>
      <c r="E161" s="11"/>
      <c r="F161" s="27">
        <v>2.82</v>
      </c>
      <c r="G161" s="31">
        <f>F161*C$6</f>
        <v>109.97999999999999</v>
      </c>
    </row>
    <row r="162" spans="1:7" ht="12" customHeight="1" x14ac:dyDescent="0.2">
      <c r="A162" s="21"/>
      <c r="B162" s="18" t="s">
        <v>94</v>
      </c>
      <c r="C162" s="25">
        <v>81.424999999999997</v>
      </c>
      <c r="D162" s="26">
        <f>C162*C$7</f>
        <v>3175.5749999999998</v>
      </c>
      <c r="E162" s="11"/>
      <c r="F162" s="27">
        <v>1.73</v>
      </c>
      <c r="G162" s="31">
        <f>F162*C$7</f>
        <v>67.47</v>
      </c>
    </row>
    <row r="163" spans="1:7" ht="12" customHeight="1" x14ac:dyDescent="0.2">
      <c r="A163" s="21"/>
      <c r="B163" s="18" t="s">
        <v>20</v>
      </c>
      <c r="C163" s="25">
        <v>135.73699999999999</v>
      </c>
      <c r="D163" s="26">
        <f>C163*C$8</f>
        <v>5158.0059999999994</v>
      </c>
      <c r="E163" s="11"/>
      <c r="F163" s="27">
        <v>2.82</v>
      </c>
      <c r="G163" s="31">
        <f>F163*C$8</f>
        <v>107.16</v>
      </c>
    </row>
    <row r="164" spans="1:7" ht="12" customHeight="1" x14ac:dyDescent="0.2">
      <c r="A164" s="21"/>
      <c r="B164" s="19" t="s">
        <v>9</v>
      </c>
      <c r="C164" s="28"/>
      <c r="D164" s="29">
        <f>SUM(D159:D163)</f>
        <v>22096.642</v>
      </c>
      <c r="E164" s="11"/>
      <c r="F164" s="30"/>
      <c r="G164" s="32">
        <f>SUM(G159:G163)</f>
        <v>462.05999999999995</v>
      </c>
    </row>
    <row r="165" spans="1:7" ht="12" customHeight="1" x14ac:dyDescent="0.2">
      <c r="A165" s="23" t="s">
        <v>6</v>
      </c>
      <c r="B165" s="79" t="s">
        <v>356</v>
      </c>
      <c r="C165" s="80"/>
      <c r="D165" s="80"/>
      <c r="E165" s="80"/>
      <c r="F165" s="80"/>
      <c r="G165" s="80"/>
    </row>
    <row r="166" spans="1:7" ht="12" customHeight="1" x14ac:dyDescent="0.2">
      <c r="A166" s="23" t="s">
        <v>7</v>
      </c>
      <c r="B166" s="79"/>
      <c r="C166" s="80"/>
      <c r="D166" s="80"/>
      <c r="E166" s="80"/>
      <c r="F166" s="80"/>
      <c r="G166" s="80"/>
    </row>
    <row r="167" spans="1:7" ht="12" customHeight="1" x14ac:dyDescent="0.2">
      <c r="A167" s="22" t="s">
        <v>15</v>
      </c>
      <c r="B167" s="13"/>
      <c r="C167" s="13"/>
      <c r="D167" s="13"/>
      <c r="E167" s="13"/>
      <c r="F167" s="13"/>
      <c r="G167" s="13"/>
    </row>
    <row r="168" spans="1:7" ht="12" customHeight="1" x14ac:dyDescent="0.2">
      <c r="A168" s="23" t="s">
        <v>17</v>
      </c>
      <c r="B168" s="81" t="s">
        <v>327</v>
      </c>
      <c r="C168" s="82"/>
      <c r="D168" s="82"/>
      <c r="E168" s="82"/>
      <c r="F168" s="82"/>
      <c r="G168" s="82"/>
    </row>
    <row r="169" spans="1:7" ht="12" customHeight="1" x14ac:dyDescent="0.2">
      <c r="A169" s="24" t="s">
        <v>3</v>
      </c>
      <c r="B169" s="79"/>
      <c r="C169" s="80"/>
      <c r="D169" s="80"/>
      <c r="E169" s="80"/>
      <c r="F169" s="80"/>
      <c r="G169" s="80"/>
    </row>
    <row r="171" spans="1:7" ht="12" customHeight="1" x14ac:dyDescent="0.25">
      <c r="A171" s="20" t="s">
        <v>2</v>
      </c>
      <c r="B171" s="7">
        <v>2142</v>
      </c>
      <c r="C171" s="8"/>
      <c r="D171" s="8"/>
      <c r="E171" s="8"/>
      <c r="F171" s="38"/>
      <c r="G171" s="38"/>
    </row>
    <row r="172" spans="1:7" ht="12" customHeight="1" x14ac:dyDescent="0.2">
      <c r="A172" s="21" t="s">
        <v>10</v>
      </c>
      <c r="B172" s="9" t="s">
        <v>252</v>
      </c>
      <c r="C172" s="9"/>
      <c r="D172" s="9"/>
      <c r="E172" s="9"/>
      <c r="F172" s="9"/>
      <c r="G172" s="9"/>
    </row>
    <row r="173" spans="1:7" ht="12" customHeight="1" x14ac:dyDescent="0.2">
      <c r="A173" s="21"/>
      <c r="B173" s="9"/>
      <c r="C173" s="83" t="s">
        <v>11</v>
      </c>
      <c r="D173" s="84"/>
      <c r="E173" s="9"/>
      <c r="F173" s="83" t="s">
        <v>12</v>
      </c>
      <c r="G173" s="84"/>
    </row>
    <row r="174" spans="1:7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7" ht="12" customHeight="1" x14ac:dyDescent="0.2">
      <c r="A175" s="21"/>
      <c r="B175" s="18" t="s">
        <v>95</v>
      </c>
      <c r="C175" s="25">
        <v>57.052999999999997</v>
      </c>
      <c r="D175" s="26">
        <f>C175*C$4</f>
        <v>2225.067</v>
      </c>
      <c r="E175" s="11"/>
      <c r="F175" s="27">
        <v>1.3</v>
      </c>
      <c r="G175" s="31">
        <f>F175*C$4</f>
        <v>50.7</v>
      </c>
    </row>
    <row r="176" spans="1:7" ht="12" customHeight="1" x14ac:dyDescent="0.2">
      <c r="A176" s="21"/>
      <c r="B176" s="18" t="s">
        <v>92</v>
      </c>
      <c r="C176" s="25">
        <v>49.773000000000003</v>
      </c>
      <c r="D176" s="26">
        <f>C176*C$5</f>
        <v>1941.1470000000002</v>
      </c>
      <c r="E176" s="11"/>
      <c r="F176" s="27">
        <v>1.1200000000000001</v>
      </c>
      <c r="G176" s="31">
        <f>F176*C$5</f>
        <v>43.680000000000007</v>
      </c>
    </row>
    <row r="177" spans="1:7" ht="12" customHeight="1" x14ac:dyDescent="0.2">
      <c r="A177" s="21"/>
      <c r="B177" s="18" t="s">
        <v>93</v>
      </c>
      <c r="C177" s="25">
        <v>57.052999999999997</v>
      </c>
      <c r="D177" s="26">
        <f>C177*C$6</f>
        <v>2225.067</v>
      </c>
      <c r="E177" s="11"/>
      <c r="F177" s="27">
        <v>1.3</v>
      </c>
      <c r="G177" s="31">
        <f>F177*C$6</f>
        <v>50.7</v>
      </c>
    </row>
    <row r="178" spans="1:7" ht="12" customHeight="1" x14ac:dyDescent="0.2">
      <c r="A178" s="21"/>
      <c r="B178" s="18" t="s">
        <v>94</v>
      </c>
      <c r="C178" s="25">
        <v>49.773000000000003</v>
      </c>
      <c r="D178" s="26">
        <f>C178*C$7</f>
        <v>1941.1470000000002</v>
      </c>
      <c r="E178" s="11"/>
      <c r="F178" s="27">
        <v>1.1200000000000001</v>
      </c>
      <c r="G178" s="31">
        <f>F178*C$7</f>
        <v>43.680000000000007</v>
      </c>
    </row>
    <row r="179" spans="1:7" ht="12" customHeight="1" x14ac:dyDescent="0.2">
      <c r="A179" s="21"/>
      <c r="B179" s="18" t="s">
        <v>20</v>
      </c>
      <c r="C179" s="25">
        <v>57.052999999999997</v>
      </c>
      <c r="D179" s="26">
        <f>C179*C$8</f>
        <v>2168.0140000000001</v>
      </c>
      <c r="E179" s="11"/>
      <c r="F179" s="27">
        <v>1.3</v>
      </c>
      <c r="G179" s="31">
        <f>F179*C$8</f>
        <v>49.4</v>
      </c>
    </row>
    <row r="180" spans="1:7" ht="12" customHeight="1" x14ac:dyDescent="0.2">
      <c r="A180" s="21"/>
      <c r="B180" s="19" t="s">
        <v>9</v>
      </c>
      <c r="C180" s="28"/>
      <c r="D180" s="29">
        <f>SUM(D175:D179)</f>
        <v>10500.441999999999</v>
      </c>
      <c r="E180" s="11"/>
      <c r="F180" s="30"/>
      <c r="G180" s="32">
        <f>SUM(G175:G179)</f>
        <v>238.16000000000003</v>
      </c>
    </row>
    <row r="181" spans="1:7" ht="12" customHeight="1" x14ac:dyDescent="0.2">
      <c r="A181" s="23" t="s">
        <v>6</v>
      </c>
      <c r="B181" s="79" t="s">
        <v>357</v>
      </c>
      <c r="C181" s="80"/>
      <c r="D181" s="80"/>
      <c r="E181" s="80"/>
      <c r="F181" s="80"/>
      <c r="G181" s="80"/>
    </row>
    <row r="182" spans="1:7" ht="12" customHeight="1" x14ac:dyDescent="0.2">
      <c r="A182" s="23" t="s">
        <v>7</v>
      </c>
      <c r="B182" s="79"/>
      <c r="C182" s="80"/>
      <c r="D182" s="80"/>
      <c r="E182" s="80"/>
      <c r="F182" s="80"/>
      <c r="G182" s="80"/>
    </row>
    <row r="183" spans="1:7" ht="12" customHeight="1" x14ac:dyDescent="0.2">
      <c r="A183" s="22" t="s">
        <v>15</v>
      </c>
      <c r="B183" s="13"/>
      <c r="C183" s="13"/>
      <c r="D183" s="13"/>
      <c r="E183" s="13"/>
      <c r="F183" s="13"/>
      <c r="G183" s="13"/>
    </row>
    <row r="184" spans="1:7" ht="12" customHeight="1" x14ac:dyDescent="0.2">
      <c r="A184" s="23" t="s">
        <v>17</v>
      </c>
      <c r="B184" s="81" t="s">
        <v>358</v>
      </c>
      <c r="C184" s="82"/>
      <c r="D184" s="82"/>
      <c r="E184" s="82"/>
      <c r="F184" s="82"/>
      <c r="G184" s="82"/>
    </row>
    <row r="185" spans="1:7" ht="12" customHeight="1" x14ac:dyDescent="0.2">
      <c r="A185" s="24" t="s">
        <v>3</v>
      </c>
      <c r="B185" s="79"/>
      <c r="C185" s="80"/>
      <c r="D185" s="80"/>
      <c r="E185" s="80"/>
      <c r="F185" s="80"/>
      <c r="G185" s="80"/>
    </row>
    <row r="187" spans="1:7" ht="12" customHeight="1" x14ac:dyDescent="0.25">
      <c r="A187" s="20" t="s">
        <v>2</v>
      </c>
      <c r="B187" s="7">
        <v>2143</v>
      </c>
      <c r="C187" s="8"/>
      <c r="D187" s="8"/>
      <c r="E187" s="8"/>
      <c r="F187" s="38"/>
      <c r="G187" s="38"/>
    </row>
    <row r="188" spans="1:7" ht="12" customHeight="1" x14ac:dyDescent="0.2">
      <c r="A188" s="21" t="s">
        <v>10</v>
      </c>
      <c r="B188" s="9" t="s">
        <v>253</v>
      </c>
      <c r="C188" s="9"/>
      <c r="D188" s="9"/>
      <c r="E188" s="9"/>
      <c r="F188" s="9"/>
      <c r="G188" s="9"/>
    </row>
    <row r="189" spans="1:7" ht="12" customHeight="1" x14ac:dyDescent="0.2">
      <c r="A189" s="21"/>
      <c r="B189" s="9"/>
      <c r="C189" s="83" t="s">
        <v>11</v>
      </c>
      <c r="D189" s="84"/>
      <c r="E189" s="9"/>
      <c r="F189" s="83" t="s">
        <v>12</v>
      </c>
      <c r="G189" s="84"/>
    </row>
    <row r="190" spans="1:7" ht="12" customHeight="1" x14ac:dyDescent="0.2">
      <c r="A190" s="21"/>
      <c r="B190" s="9"/>
      <c r="C190" s="10" t="s">
        <v>4</v>
      </c>
      <c r="D190" s="10" t="s">
        <v>5</v>
      </c>
      <c r="E190" s="9"/>
      <c r="F190" s="10" t="s">
        <v>13</v>
      </c>
      <c r="G190" s="10" t="s">
        <v>14</v>
      </c>
    </row>
    <row r="191" spans="1:7" ht="12" customHeight="1" x14ac:dyDescent="0.2">
      <c r="A191" s="21"/>
      <c r="B191" s="18" t="s">
        <v>95</v>
      </c>
      <c r="C191" s="25">
        <v>53.902000000000001</v>
      </c>
      <c r="D191" s="26">
        <f>C191*C$4</f>
        <v>2102.1779999999999</v>
      </c>
      <c r="E191" s="11"/>
      <c r="F191" s="27">
        <v>1.4</v>
      </c>
      <c r="G191" s="31">
        <f>F191*C$4</f>
        <v>54.599999999999994</v>
      </c>
    </row>
    <row r="192" spans="1:7" ht="12" customHeight="1" x14ac:dyDescent="0.2">
      <c r="A192" s="21"/>
      <c r="B192" s="18" t="s">
        <v>92</v>
      </c>
      <c r="C192" s="25">
        <v>53.902000000000001</v>
      </c>
      <c r="D192" s="26">
        <f>C192*C$5</f>
        <v>2102.1779999999999</v>
      </c>
      <c r="E192" s="11"/>
      <c r="F192" s="27">
        <v>1.4</v>
      </c>
      <c r="G192" s="31">
        <f>F192*C$5</f>
        <v>54.599999999999994</v>
      </c>
    </row>
    <row r="193" spans="1:7" ht="12" customHeight="1" x14ac:dyDescent="0.2">
      <c r="A193" s="21"/>
      <c r="B193" s="18" t="s">
        <v>93</v>
      </c>
      <c r="C193" s="25">
        <v>43.807000000000002</v>
      </c>
      <c r="D193" s="26">
        <f>C193*C$6</f>
        <v>1708.4730000000002</v>
      </c>
      <c r="E193" s="11"/>
      <c r="F193" s="27">
        <v>1.08</v>
      </c>
      <c r="G193" s="31">
        <f>F193*C$6</f>
        <v>42.120000000000005</v>
      </c>
    </row>
    <row r="194" spans="1:7" ht="12" customHeight="1" x14ac:dyDescent="0.2">
      <c r="A194" s="21"/>
      <c r="B194" s="18" t="s">
        <v>94</v>
      </c>
      <c r="C194" s="25">
        <v>53.902000000000001</v>
      </c>
      <c r="D194" s="26">
        <f>C194*C$7</f>
        <v>2102.1779999999999</v>
      </c>
      <c r="E194" s="11"/>
      <c r="F194" s="27">
        <v>1.4</v>
      </c>
      <c r="G194" s="31">
        <f>F194*C$7</f>
        <v>54.599999999999994</v>
      </c>
    </row>
    <row r="195" spans="1:7" ht="12" customHeight="1" x14ac:dyDescent="0.2">
      <c r="A195" s="21"/>
      <c r="B195" s="18" t="s">
        <v>20</v>
      </c>
      <c r="C195" s="25">
        <v>43.807000000000002</v>
      </c>
      <c r="D195" s="26">
        <f>C195*C$8</f>
        <v>1664.6660000000002</v>
      </c>
      <c r="E195" s="11"/>
      <c r="F195" s="27">
        <v>1.08</v>
      </c>
      <c r="G195" s="31">
        <f>F195*C$8</f>
        <v>41.040000000000006</v>
      </c>
    </row>
    <row r="196" spans="1:7" ht="12" customHeight="1" x14ac:dyDescent="0.2">
      <c r="A196" s="21"/>
      <c r="B196" s="19" t="s">
        <v>9</v>
      </c>
      <c r="C196" s="28"/>
      <c r="D196" s="29">
        <f>SUM(D191:D195)</f>
        <v>9679.6729999999989</v>
      </c>
      <c r="E196" s="11"/>
      <c r="F196" s="30"/>
      <c r="G196" s="32">
        <f>SUM(G191:G195)</f>
        <v>246.95999999999998</v>
      </c>
    </row>
    <row r="197" spans="1:7" ht="12" customHeight="1" x14ac:dyDescent="0.2">
      <c r="A197" s="23" t="s">
        <v>6</v>
      </c>
      <c r="B197" s="79" t="s">
        <v>331</v>
      </c>
      <c r="C197" s="80"/>
      <c r="D197" s="80"/>
      <c r="E197" s="80"/>
      <c r="F197" s="80"/>
      <c r="G197" s="80"/>
    </row>
    <row r="198" spans="1:7" ht="12" customHeight="1" x14ac:dyDescent="0.2">
      <c r="A198" s="23" t="s">
        <v>7</v>
      </c>
      <c r="B198" s="79"/>
      <c r="C198" s="80"/>
      <c r="D198" s="80"/>
      <c r="E198" s="80"/>
      <c r="F198" s="80"/>
      <c r="G198" s="80"/>
    </row>
    <row r="199" spans="1:7" ht="12" customHeight="1" x14ac:dyDescent="0.2">
      <c r="A199" s="22" t="s">
        <v>15</v>
      </c>
      <c r="B199" s="13"/>
      <c r="C199" s="13"/>
      <c r="D199" s="13"/>
      <c r="E199" s="13"/>
      <c r="F199" s="13"/>
      <c r="G199" s="13"/>
    </row>
    <row r="200" spans="1:7" ht="12" customHeight="1" x14ac:dyDescent="0.2">
      <c r="A200" s="23" t="s">
        <v>17</v>
      </c>
      <c r="B200" s="81" t="s">
        <v>327</v>
      </c>
      <c r="C200" s="82"/>
      <c r="D200" s="82"/>
      <c r="E200" s="82"/>
      <c r="F200" s="82"/>
      <c r="G200" s="82"/>
    </row>
    <row r="201" spans="1:7" ht="12" customHeight="1" x14ac:dyDescent="0.2">
      <c r="A201" s="24" t="s">
        <v>3</v>
      </c>
      <c r="B201" s="79"/>
      <c r="C201" s="80"/>
      <c r="D201" s="80"/>
      <c r="E201" s="80"/>
      <c r="F201" s="80"/>
      <c r="G201" s="80"/>
    </row>
    <row r="203" spans="1:7" ht="12" customHeight="1" x14ac:dyDescent="0.25">
      <c r="A203" s="20" t="s">
        <v>2</v>
      </c>
      <c r="B203" s="7">
        <v>2144</v>
      </c>
      <c r="C203" s="8"/>
      <c r="D203" s="8"/>
      <c r="E203" s="8"/>
      <c r="F203" s="38"/>
      <c r="G203" s="38"/>
    </row>
    <row r="204" spans="1:7" ht="12" customHeight="1" x14ac:dyDescent="0.2">
      <c r="A204" s="21" t="s">
        <v>10</v>
      </c>
      <c r="B204" s="9" t="s">
        <v>254</v>
      </c>
      <c r="C204" s="9"/>
      <c r="D204" s="9"/>
      <c r="E204" s="9"/>
      <c r="F204" s="9"/>
      <c r="G204" s="9"/>
    </row>
    <row r="205" spans="1:7" ht="12" customHeight="1" x14ac:dyDescent="0.2">
      <c r="A205" s="21"/>
      <c r="B205" s="9"/>
      <c r="C205" s="83" t="s">
        <v>11</v>
      </c>
      <c r="D205" s="84"/>
      <c r="E205" s="9"/>
      <c r="F205" s="83" t="s">
        <v>12</v>
      </c>
      <c r="G205" s="84"/>
    </row>
    <row r="206" spans="1:7" ht="12" customHeight="1" x14ac:dyDescent="0.2">
      <c r="A206" s="21"/>
      <c r="B206" s="9"/>
      <c r="C206" s="10" t="s">
        <v>4</v>
      </c>
      <c r="D206" s="10" t="s">
        <v>5</v>
      </c>
      <c r="E206" s="9"/>
      <c r="F206" s="10" t="s">
        <v>13</v>
      </c>
      <c r="G206" s="10" t="s">
        <v>14</v>
      </c>
    </row>
    <row r="207" spans="1:7" ht="12" customHeight="1" x14ac:dyDescent="0.2">
      <c r="A207" s="21"/>
      <c r="B207" s="18" t="s">
        <v>95</v>
      </c>
      <c r="C207" s="25">
        <v>50.499000000000002</v>
      </c>
      <c r="D207" s="26">
        <f>C207*C$4</f>
        <v>1969.461</v>
      </c>
      <c r="E207" s="11"/>
      <c r="F207" s="27">
        <v>1.18</v>
      </c>
      <c r="G207" s="31">
        <f>F207*C$4</f>
        <v>46.019999999999996</v>
      </c>
    </row>
    <row r="208" spans="1:7" ht="12" customHeight="1" x14ac:dyDescent="0.2">
      <c r="A208" s="21"/>
      <c r="B208" s="18" t="s">
        <v>92</v>
      </c>
      <c r="C208" s="25">
        <v>50.499000000000002</v>
      </c>
      <c r="D208" s="26">
        <f>C208*C$5</f>
        <v>1969.461</v>
      </c>
      <c r="E208" s="11"/>
      <c r="F208" s="27">
        <v>1.18</v>
      </c>
      <c r="G208" s="31">
        <f>F208*C$5</f>
        <v>46.019999999999996</v>
      </c>
    </row>
    <row r="209" spans="1:7" ht="12" customHeight="1" x14ac:dyDescent="0.2">
      <c r="A209" s="21"/>
      <c r="B209" s="18" t="s">
        <v>93</v>
      </c>
      <c r="C209" s="25">
        <v>50.499000000000002</v>
      </c>
      <c r="D209" s="26">
        <f>C209*C$6</f>
        <v>1969.461</v>
      </c>
      <c r="E209" s="11"/>
      <c r="F209" s="27">
        <v>1.18</v>
      </c>
      <c r="G209" s="31">
        <f>F209*C$6</f>
        <v>46.019999999999996</v>
      </c>
    </row>
    <row r="210" spans="1:7" ht="12" customHeight="1" x14ac:dyDescent="0.2">
      <c r="A210" s="21"/>
      <c r="B210" s="18" t="s">
        <v>94</v>
      </c>
      <c r="C210" s="25">
        <v>50.499000000000002</v>
      </c>
      <c r="D210" s="26">
        <f>C210*C$7</f>
        <v>1969.461</v>
      </c>
      <c r="E210" s="11"/>
      <c r="F210" s="27">
        <v>1.18</v>
      </c>
      <c r="G210" s="31">
        <f>F210*C$7</f>
        <v>46.019999999999996</v>
      </c>
    </row>
    <row r="211" spans="1:7" ht="12" customHeight="1" x14ac:dyDescent="0.2">
      <c r="A211" s="21"/>
      <c r="B211" s="18" t="s">
        <v>20</v>
      </c>
      <c r="C211" s="25">
        <v>50.499000000000002</v>
      </c>
      <c r="D211" s="26">
        <f>C211*C$8</f>
        <v>1918.962</v>
      </c>
      <c r="E211" s="11"/>
      <c r="F211" s="27">
        <v>1.18</v>
      </c>
      <c r="G211" s="31">
        <f>F211*C$8</f>
        <v>44.839999999999996</v>
      </c>
    </row>
    <row r="212" spans="1:7" ht="12" customHeight="1" x14ac:dyDescent="0.2">
      <c r="A212" s="21"/>
      <c r="B212" s="19" t="s">
        <v>9</v>
      </c>
      <c r="C212" s="28"/>
      <c r="D212" s="29">
        <f>SUM(D207:D211)</f>
        <v>9796.8060000000005</v>
      </c>
      <c r="E212" s="11"/>
      <c r="F212" s="30"/>
      <c r="G212" s="32">
        <f>SUM(G207:G211)</f>
        <v>228.92</v>
      </c>
    </row>
    <row r="213" spans="1:7" ht="12" customHeight="1" x14ac:dyDescent="0.2">
      <c r="A213" s="23" t="s">
        <v>6</v>
      </c>
      <c r="B213" s="79" t="s">
        <v>331</v>
      </c>
      <c r="C213" s="80"/>
      <c r="D213" s="80"/>
      <c r="E213" s="80"/>
      <c r="F213" s="80"/>
      <c r="G213" s="80"/>
    </row>
    <row r="214" spans="1:7" ht="12" customHeight="1" x14ac:dyDescent="0.2">
      <c r="A214" s="23" t="s">
        <v>7</v>
      </c>
      <c r="B214" s="79"/>
      <c r="C214" s="80"/>
      <c r="D214" s="80"/>
      <c r="E214" s="80"/>
      <c r="F214" s="80"/>
      <c r="G214" s="80"/>
    </row>
    <row r="215" spans="1:7" ht="12" customHeight="1" x14ac:dyDescent="0.2">
      <c r="A215" s="22" t="s">
        <v>15</v>
      </c>
      <c r="B215" s="13"/>
      <c r="C215" s="13"/>
      <c r="D215" s="13"/>
      <c r="E215" s="13"/>
      <c r="F215" s="13"/>
      <c r="G215" s="13"/>
    </row>
    <row r="216" spans="1:7" ht="12" customHeight="1" x14ac:dyDescent="0.2">
      <c r="A216" s="23" t="s">
        <v>17</v>
      </c>
      <c r="B216" s="81" t="s">
        <v>347</v>
      </c>
      <c r="C216" s="82"/>
      <c r="D216" s="82"/>
      <c r="E216" s="82"/>
      <c r="F216" s="82"/>
      <c r="G216" s="82"/>
    </row>
    <row r="217" spans="1:7" ht="12" customHeight="1" x14ac:dyDescent="0.2">
      <c r="A217" s="24" t="s">
        <v>3</v>
      </c>
      <c r="B217" s="79"/>
      <c r="C217" s="80"/>
      <c r="D217" s="80"/>
      <c r="E217" s="80"/>
      <c r="F217" s="80"/>
      <c r="G217" s="80"/>
    </row>
    <row r="219" spans="1:7" ht="12" customHeight="1" x14ac:dyDescent="0.25">
      <c r="A219" s="20" t="s">
        <v>2</v>
      </c>
      <c r="B219" s="7">
        <v>2145</v>
      </c>
      <c r="C219" s="8"/>
      <c r="D219" s="8"/>
      <c r="E219" s="8"/>
      <c r="F219" s="38"/>
      <c r="G219" s="38"/>
    </row>
    <row r="220" spans="1:7" ht="12" customHeight="1" x14ac:dyDescent="0.2">
      <c r="A220" s="21" t="s">
        <v>10</v>
      </c>
      <c r="B220" s="9" t="s">
        <v>255</v>
      </c>
      <c r="C220" s="9"/>
      <c r="D220" s="9"/>
      <c r="E220" s="9"/>
      <c r="F220" s="9"/>
      <c r="G220" s="9"/>
    </row>
    <row r="221" spans="1:7" ht="12" customHeight="1" x14ac:dyDescent="0.2">
      <c r="A221" s="21"/>
      <c r="B221" s="9"/>
      <c r="C221" s="83" t="s">
        <v>11</v>
      </c>
      <c r="D221" s="84"/>
      <c r="E221" s="9"/>
      <c r="F221" s="83" t="s">
        <v>12</v>
      </c>
      <c r="G221" s="84"/>
    </row>
    <row r="222" spans="1:7" ht="12" customHeight="1" x14ac:dyDescent="0.2">
      <c r="A222" s="21"/>
      <c r="B222" s="9"/>
      <c r="C222" s="10" t="s">
        <v>4</v>
      </c>
      <c r="D222" s="10" t="s">
        <v>5</v>
      </c>
      <c r="E222" s="9"/>
      <c r="F222" s="10" t="s">
        <v>13</v>
      </c>
      <c r="G222" s="10" t="s">
        <v>14</v>
      </c>
    </row>
    <row r="223" spans="1:7" ht="12" customHeight="1" x14ac:dyDescent="0.2">
      <c r="A223" s="21"/>
      <c r="B223" s="18" t="s">
        <v>95</v>
      </c>
      <c r="C223" s="25">
        <v>48.569000000000003</v>
      </c>
      <c r="D223" s="26">
        <f>C223*C$4</f>
        <v>1894.191</v>
      </c>
      <c r="E223" s="11"/>
      <c r="F223" s="27">
        <v>1.1200000000000001</v>
      </c>
      <c r="G223" s="31">
        <f>F223*C$4</f>
        <v>43.680000000000007</v>
      </c>
    </row>
    <row r="224" spans="1:7" ht="12" customHeight="1" x14ac:dyDescent="0.2">
      <c r="A224" s="21"/>
      <c r="B224" s="18" t="s">
        <v>92</v>
      </c>
      <c r="C224" s="25">
        <v>48.569000000000003</v>
      </c>
      <c r="D224" s="26">
        <f>C224*C$5</f>
        <v>1894.191</v>
      </c>
      <c r="E224" s="11"/>
      <c r="F224" s="27">
        <v>1.1200000000000001</v>
      </c>
      <c r="G224" s="31">
        <f>F224*C$5</f>
        <v>43.680000000000007</v>
      </c>
    </row>
    <row r="225" spans="1:7" ht="12" customHeight="1" x14ac:dyDescent="0.2">
      <c r="A225" s="21"/>
      <c r="B225" s="18" t="s">
        <v>93</v>
      </c>
      <c r="C225" s="25">
        <v>48.569000000000003</v>
      </c>
      <c r="D225" s="26">
        <f>C225*C$6</f>
        <v>1894.191</v>
      </c>
      <c r="E225" s="11"/>
      <c r="F225" s="27">
        <v>1.1200000000000001</v>
      </c>
      <c r="G225" s="31">
        <f>F225*C$6</f>
        <v>43.680000000000007</v>
      </c>
    </row>
    <row r="226" spans="1:7" ht="12" customHeight="1" x14ac:dyDescent="0.2">
      <c r="A226" s="21"/>
      <c r="B226" s="18" t="s">
        <v>94</v>
      </c>
      <c r="C226" s="25">
        <v>48.569000000000003</v>
      </c>
      <c r="D226" s="26">
        <f>C226*C$7</f>
        <v>1894.191</v>
      </c>
      <c r="E226" s="11"/>
      <c r="F226" s="27">
        <v>1.1200000000000001</v>
      </c>
      <c r="G226" s="31">
        <f>F226*C$7</f>
        <v>43.680000000000007</v>
      </c>
    </row>
    <row r="227" spans="1:7" ht="12" customHeight="1" x14ac:dyDescent="0.2">
      <c r="A227" s="21"/>
      <c r="B227" s="18" t="s">
        <v>20</v>
      </c>
      <c r="C227" s="25">
        <v>48.569000000000003</v>
      </c>
      <c r="D227" s="26">
        <f>C227*C$8</f>
        <v>1845.6220000000001</v>
      </c>
      <c r="E227" s="11"/>
      <c r="F227" s="27">
        <v>1.1200000000000001</v>
      </c>
      <c r="G227" s="31">
        <f>F227*C$8</f>
        <v>42.56</v>
      </c>
    </row>
    <row r="228" spans="1:7" ht="12" customHeight="1" x14ac:dyDescent="0.2">
      <c r="A228" s="21"/>
      <c r="B228" s="19" t="s">
        <v>9</v>
      </c>
      <c r="C228" s="28"/>
      <c r="D228" s="29">
        <f>SUM(D223:D227)</f>
        <v>9422.3860000000004</v>
      </c>
      <c r="E228" s="11"/>
      <c r="F228" s="30"/>
      <c r="G228" s="32">
        <f>SUM(G223:G227)</f>
        <v>217.28000000000003</v>
      </c>
    </row>
    <row r="229" spans="1:7" ht="12" customHeight="1" x14ac:dyDescent="0.2">
      <c r="A229" s="23" t="s">
        <v>6</v>
      </c>
      <c r="B229" s="79" t="s">
        <v>331</v>
      </c>
      <c r="C229" s="80"/>
      <c r="D229" s="80"/>
      <c r="E229" s="80"/>
      <c r="F229" s="80"/>
      <c r="G229" s="80"/>
    </row>
    <row r="230" spans="1:7" ht="12" customHeight="1" x14ac:dyDescent="0.2">
      <c r="A230" s="23" t="s">
        <v>7</v>
      </c>
      <c r="B230" s="79"/>
      <c r="C230" s="80"/>
      <c r="D230" s="80"/>
      <c r="E230" s="80"/>
      <c r="F230" s="80"/>
      <c r="G230" s="80"/>
    </row>
    <row r="231" spans="1:7" ht="12" customHeight="1" x14ac:dyDescent="0.2">
      <c r="A231" s="22" t="s">
        <v>15</v>
      </c>
      <c r="B231" s="13"/>
      <c r="C231" s="13"/>
      <c r="D231" s="13"/>
      <c r="E231" s="13"/>
      <c r="F231" s="13"/>
      <c r="G231" s="13"/>
    </row>
    <row r="232" spans="1:7" ht="12" customHeight="1" x14ac:dyDescent="0.2">
      <c r="A232" s="23" t="s">
        <v>17</v>
      </c>
      <c r="B232" s="81" t="s">
        <v>359</v>
      </c>
      <c r="C232" s="82"/>
      <c r="D232" s="82"/>
      <c r="E232" s="82"/>
      <c r="F232" s="82"/>
      <c r="G232" s="82"/>
    </row>
    <row r="233" spans="1:7" ht="12" customHeight="1" x14ac:dyDescent="0.2">
      <c r="A233" s="24" t="s">
        <v>3</v>
      </c>
      <c r="B233" s="79"/>
      <c r="C233" s="80"/>
      <c r="D233" s="80"/>
      <c r="E233" s="80"/>
      <c r="F233" s="80"/>
      <c r="G233" s="80"/>
    </row>
    <row r="235" spans="1:7" ht="12" customHeight="1" x14ac:dyDescent="0.25">
      <c r="A235" s="20" t="s">
        <v>2</v>
      </c>
      <c r="B235" s="7">
        <v>2146</v>
      </c>
      <c r="C235" s="8"/>
      <c r="D235" s="8"/>
      <c r="E235" s="8"/>
      <c r="F235" s="38"/>
      <c r="G235" s="38"/>
    </row>
    <row r="236" spans="1:7" ht="12" customHeight="1" x14ac:dyDescent="0.2">
      <c r="A236" s="21" t="s">
        <v>10</v>
      </c>
      <c r="B236" s="9" t="s">
        <v>256</v>
      </c>
      <c r="C236" s="9"/>
      <c r="D236" s="9"/>
      <c r="E236" s="9"/>
      <c r="F236" s="9"/>
      <c r="G236" s="9"/>
    </row>
    <row r="237" spans="1:7" ht="12" customHeight="1" x14ac:dyDescent="0.2">
      <c r="A237" s="21"/>
      <c r="B237" s="9"/>
      <c r="C237" s="83" t="s">
        <v>11</v>
      </c>
      <c r="D237" s="84"/>
      <c r="E237" s="9"/>
      <c r="F237" s="83" t="s">
        <v>12</v>
      </c>
      <c r="G237" s="84"/>
    </row>
    <row r="238" spans="1:7" ht="12" customHeight="1" x14ac:dyDescent="0.2">
      <c r="A238" s="21"/>
      <c r="B238" s="9"/>
      <c r="C238" s="10" t="s">
        <v>4</v>
      </c>
      <c r="D238" s="10" t="s">
        <v>5</v>
      </c>
      <c r="E238" s="9"/>
      <c r="F238" s="10" t="s">
        <v>13</v>
      </c>
      <c r="G238" s="10" t="s">
        <v>14</v>
      </c>
    </row>
    <row r="239" spans="1:7" ht="12" customHeight="1" x14ac:dyDescent="0.2">
      <c r="A239" s="21"/>
      <c r="B239" s="18" t="s">
        <v>95</v>
      </c>
      <c r="C239" s="25">
        <v>24.902000000000001</v>
      </c>
      <c r="D239" s="26">
        <f>C239*C$4</f>
        <v>971.178</v>
      </c>
      <c r="E239" s="11"/>
      <c r="F239" s="27">
        <v>0.5</v>
      </c>
      <c r="G239" s="31">
        <f>F239*C$4</f>
        <v>19.5</v>
      </c>
    </row>
    <row r="240" spans="1:7" ht="12" customHeight="1" x14ac:dyDescent="0.2">
      <c r="A240" s="21"/>
      <c r="B240" s="18" t="s">
        <v>92</v>
      </c>
      <c r="C240" s="25">
        <v>24.902000000000001</v>
      </c>
      <c r="D240" s="26">
        <f>C240*C$5</f>
        <v>971.178</v>
      </c>
      <c r="E240" s="11"/>
      <c r="F240" s="27">
        <v>0.5</v>
      </c>
      <c r="G240" s="31">
        <f>F240*C$5</f>
        <v>19.5</v>
      </c>
    </row>
    <row r="241" spans="1:7" ht="12" customHeight="1" x14ac:dyDescent="0.2">
      <c r="A241" s="21"/>
      <c r="B241" s="18" t="s">
        <v>93</v>
      </c>
      <c r="C241" s="25">
        <v>24.902000000000001</v>
      </c>
      <c r="D241" s="26">
        <f>C241*C$6</f>
        <v>971.178</v>
      </c>
      <c r="E241" s="11"/>
      <c r="F241" s="27">
        <v>0.5</v>
      </c>
      <c r="G241" s="31">
        <f>F241*C$6</f>
        <v>19.5</v>
      </c>
    </row>
    <row r="242" spans="1:7" ht="12" customHeight="1" x14ac:dyDescent="0.2">
      <c r="A242" s="21"/>
      <c r="B242" s="18" t="s">
        <v>94</v>
      </c>
      <c r="C242" s="25">
        <v>24.902000000000001</v>
      </c>
      <c r="D242" s="26">
        <f>C242*C$7</f>
        <v>971.178</v>
      </c>
      <c r="E242" s="11"/>
      <c r="F242" s="27">
        <v>0.5</v>
      </c>
      <c r="G242" s="31">
        <f>F242*C$7</f>
        <v>19.5</v>
      </c>
    </row>
    <row r="243" spans="1:7" ht="12" customHeight="1" x14ac:dyDescent="0.2">
      <c r="A243" s="21"/>
      <c r="B243" s="18" t="s">
        <v>20</v>
      </c>
      <c r="C243" s="25">
        <v>24.902000000000001</v>
      </c>
      <c r="D243" s="26">
        <f>C243*C$8</f>
        <v>946.27600000000007</v>
      </c>
      <c r="E243" s="11"/>
      <c r="F243" s="27">
        <v>0.5</v>
      </c>
      <c r="G243" s="31">
        <f>F243*C$8</f>
        <v>19</v>
      </c>
    </row>
    <row r="244" spans="1:7" ht="12" customHeight="1" x14ac:dyDescent="0.2">
      <c r="A244" s="21"/>
      <c r="B244" s="19" t="s">
        <v>9</v>
      </c>
      <c r="C244" s="28"/>
      <c r="D244" s="29">
        <f>SUM(D239:D243)</f>
        <v>4830.9880000000003</v>
      </c>
      <c r="E244" s="11"/>
      <c r="F244" s="30"/>
      <c r="G244" s="32">
        <f>SUM(G239:G243)</f>
        <v>97</v>
      </c>
    </row>
    <row r="245" spans="1:7" ht="12" customHeight="1" x14ac:dyDescent="0.2">
      <c r="A245" s="23" t="s">
        <v>6</v>
      </c>
      <c r="B245" s="79" t="s">
        <v>331</v>
      </c>
      <c r="C245" s="80"/>
      <c r="D245" s="80"/>
      <c r="E245" s="80"/>
      <c r="F245" s="80"/>
      <c r="G245" s="80"/>
    </row>
    <row r="246" spans="1:7" ht="12" customHeight="1" x14ac:dyDescent="0.2">
      <c r="A246" s="23" t="s">
        <v>7</v>
      </c>
      <c r="B246" s="79"/>
      <c r="C246" s="80"/>
      <c r="D246" s="80"/>
      <c r="E246" s="80"/>
      <c r="F246" s="80"/>
      <c r="G246" s="80"/>
    </row>
    <row r="247" spans="1:7" ht="12" customHeight="1" x14ac:dyDescent="0.2">
      <c r="A247" s="22" t="s">
        <v>15</v>
      </c>
      <c r="B247" s="13"/>
      <c r="C247" s="13"/>
      <c r="D247" s="13"/>
      <c r="E247" s="13"/>
      <c r="F247" s="13"/>
      <c r="G247" s="13"/>
    </row>
    <row r="248" spans="1:7" ht="12" customHeight="1" x14ac:dyDescent="0.2">
      <c r="A248" s="23" t="s">
        <v>17</v>
      </c>
      <c r="B248" s="81" t="s">
        <v>347</v>
      </c>
      <c r="C248" s="82"/>
      <c r="D248" s="82"/>
      <c r="E248" s="82"/>
      <c r="F248" s="82"/>
      <c r="G248" s="82"/>
    </row>
    <row r="249" spans="1:7" ht="12" customHeight="1" x14ac:dyDescent="0.2">
      <c r="A249" s="24" t="s">
        <v>3</v>
      </c>
      <c r="B249" s="79"/>
      <c r="C249" s="80"/>
      <c r="D249" s="80"/>
      <c r="E249" s="80"/>
      <c r="F249" s="80"/>
      <c r="G249" s="80"/>
    </row>
    <row r="251" spans="1:7" ht="12" customHeight="1" x14ac:dyDescent="0.25">
      <c r="A251" s="20" t="s">
        <v>2</v>
      </c>
      <c r="B251" s="7">
        <v>2147</v>
      </c>
      <c r="C251" s="8"/>
      <c r="D251" s="8"/>
      <c r="E251" s="8"/>
      <c r="F251" s="38"/>
      <c r="G251" s="38"/>
    </row>
    <row r="252" spans="1:7" ht="12" customHeight="1" x14ac:dyDescent="0.2">
      <c r="A252" s="21" t="s">
        <v>10</v>
      </c>
      <c r="B252" s="9" t="s">
        <v>257</v>
      </c>
      <c r="C252" s="9"/>
      <c r="D252" s="9"/>
      <c r="E252" s="9"/>
      <c r="F252" s="9"/>
      <c r="G252" s="9"/>
    </row>
    <row r="253" spans="1:7" ht="12" customHeight="1" x14ac:dyDescent="0.2">
      <c r="A253" s="21"/>
      <c r="B253" s="9"/>
      <c r="C253" s="83" t="s">
        <v>11</v>
      </c>
      <c r="D253" s="84"/>
      <c r="E253" s="9"/>
      <c r="F253" s="83" t="s">
        <v>12</v>
      </c>
      <c r="G253" s="84"/>
    </row>
    <row r="254" spans="1:7" ht="12" customHeight="1" x14ac:dyDescent="0.2">
      <c r="A254" s="21"/>
      <c r="B254" s="9"/>
      <c r="C254" s="10" t="s">
        <v>4</v>
      </c>
      <c r="D254" s="10" t="s">
        <v>5</v>
      </c>
      <c r="E254" s="9"/>
      <c r="F254" s="10" t="s">
        <v>13</v>
      </c>
      <c r="G254" s="10" t="s">
        <v>14</v>
      </c>
    </row>
    <row r="255" spans="1:7" ht="12" customHeight="1" x14ac:dyDescent="0.2">
      <c r="A255" s="21"/>
      <c r="B255" s="18" t="s">
        <v>95</v>
      </c>
      <c r="C255" s="25">
        <v>18.21</v>
      </c>
      <c r="D255" s="26">
        <f>C255*C$4</f>
        <v>710.19</v>
      </c>
      <c r="E255" s="11"/>
      <c r="F255" s="27">
        <v>0.4</v>
      </c>
      <c r="G255" s="31">
        <f>F255*C$4</f>
        <v>15.600000000000001</v>
      </c>
    </row>
    <row r="256" spans="1:7" ht="12" customHeight="1" x14ac:dyDescent="0.2">
      <c r="A256" s="21"/>
      <c r="B256" s="18" t="s">
        <v>92</v>
      </c>
      <c r="C256" s="25">
        <v>18.21</v>
      </c>
      <c r="D256" s="26">
        <f>C256*C$5</f>
        <v>710.19</v>
      </c>
      <c r="E256" s="11"/>
      <c r="F256" s="27">
        <v>0.4</v>
      </c>
      <c r="G256" s="31">
        <f>F256*C$5</f>
        <v>15.600000000000001</v>
      </c>
    </row>
    <row r="257" spans="1:7" ht="12" customHeight="1" x14ac:dyDescent="0.2">
      <c r="A257" s="21"/>
      <c r="B257" s="18" t="s">
        <v>93</v>
      </c>
      <c r="C257" s="25">
        <v>18.21</v>
      </c>
      <c r="D257" s="26">
        <f>C257*C$6</f>
        <v>710.19</v>
      </c>
      <c r="E257" s="11"/>
      <c r="F257" s="27">
        <v>0.4</v>
      </c>
      <c r="G257" s="31">
        <f>F257*C$6</f>
        <v>15.600000000000001</v>
      </c>
    </row>
    <row r="258" spans="1:7" ht="12" customHeight="1" x14ac:dyDescent="0.2">
      <c r="A258" s="21"/>
      <c r="B258" s="18" t="s">
        <v>94</v>
      </c>
      <c r="C258" s="25">
        <v>18.21</v>
      </c>
      <c r="D258" s="26">
        <f>C258*C$7</f>
        <v>710.19</v>
      </c>
      <c r="E258" s="11"/>
      <c r="F258" s="27">
        <v>0.4</v>
      </c>
      <c r="G258" s="31">
        <f>F258*C$7</f>
        <v>15.600000000000001</v>
      </c>
    </row>
    <row r="259" spans="1:7" ht="12" customHeight="1" x14ac:dyDescent="0.2">
      <c r="A259" s="21"/>
      <c r="B259" s="18" t="s">
        <v>20</v>
      </c>
      <c r="C259" s="25">
        <v>18.21</v>
      </c>
      <c r="D259" s="26">
        <f>C259*C$8</f>
        <v>691.98</v>
      </c>
      <c r="E259" s="11"/>
      <c r="F259" s="27">
        <v>0.4</v>
      </c>
      <c r="G259" s="31">
        <f>F259*C$8</f>
        <v>15.200000000000001</v>
      </c>
    </row>
    <row r="260" spans="1:7" ht="12" customHeight="1" x14ac:dyDescent="0.2">
      <c r="A260" s="21"/>
      <c r="B260" s="19" t="s">
        <v>9</v>
      </c>
      <c r="C260" s="28"/>
      <c r="D260" s="29">
        <f>SUM(D255:D259)</f>
        <v>3532.7400000000002</v>
      </c>
      <c r="E260" s="11"/>
      <c r="F260" s="30"/>
      <c r="G260" s="32">
        <f>SUM(G255:G259)</f>
        <v>77.600000000000009</v>
      </c>
    </row>
    <row r="261" spans="1:7" ht="12" customHeight="1" x14ac:dyDescent="0.2">
      <c r="A261" s="23" t="s">
        <v>6</v>
      </c>
      <c r="B261" s="79" t="s">
        <v>331</v>
      </c>
      <c r="C261" s="80"/>
      <c r="D261" s="80"/>
      <c r="E261" s="80"/>
      <c r="F261" s="80"/>
      <c r="G261" s="80"/>
    </row>
    <row r="262" spans="1:7" ht="12" customHeight="1" x14ac:dyDescent="0.2">
      <c r="A262" s="23" t="s">
        <v>7</v>
      </c>
      <c r="B262" s="79"/>
      <c r="C262" s="80"/>
      <c r="D262" s="80"/>
      <c r="E262" s="80"/>
      <c r="F262" s="80"/>
      <c r="G262" s="80"/>
    </row>
    <row r="263" spans="1:7" ht="12" customHeight="1" x14ac:dyDescent="0.2">
      <c r="A263" s="22" t="s">
        <v>15</v>
      </c>
      <c r="B263" s="13"/>
      <c r="C263" s="13"/>
      <c r="D263" s="13"/>
      <c r="E263" s="13"/>
      <c r="F263" s="13"/>
      <c r="G263" s="13"/>
    </row>
    <row r="264" spans="1:7" ht="12" customHeight="1" x14ac:dyDescent="0.2">
      <c r="A264" s="23" t="s">
        <v>17</v>
      </c>
      <c r="B264" s="81" t="s">
        <v>327</v>
      </c>
      <c r="C264" s="82"/>
      <c r="D264" s="82"/>
      <c r="E264" s="82"/>
      <c r="F264" s="82"/>
      <c r="G264" s="82"/>
    </row>
    <row r="265" spans="1:7" ht="12" customHeight="1" x14ac:dyDescent="0.2">
      <c r="A265" s="24" t="s">
        <v>3</v>
      </c>
      <c r="B265" s="79"/>
      <c r="C265" s="80"/>
      <c r="D265" s="80"/>
      <c r="E265" s="80"/>
      <c r="F265" s="80"/>
      <c r="G265" s="80"/>
    </row>
    <row r="267" spans="1:7" ht="12" customHeight="1" x14ac:dyDescent="0.25">
      <c r="A267" s="20" t="s">
        <v>2</v>
      </c>
      <c r="B267" s="7">
        <v>2148</v>
      </c>
      <c r="C267" s="8"/>
      <c r="D267" s="8"/>
      <c r="E267" s="8"/>
      <c r="F267" s="38"/>
      <c r="G267" s="38"/>
    </row>
    <row r="268" spans="1:7" ht="12" customHeight="1" x14ac:dyDescent="0.2">
      <c r="A268" s="21" t="s">
        <v>10</v>
      </c>
      <c r="B268" s="9" t="s">
        <v>258</v>
      </c>
      <c r="C268" s="9"/>
      <c r="D268" s="9"/>
      <c r="E268" s="9"/>
      <c r="F268" s="9"/>
      <c r="G268" s="9"/>
    </row>
    <row r="269" spans="1:7" ht="12" customHeight="1" x14ac:dyDescent="0.2">
      <c r="A269" s="21"/>
      <c r="B269" s="9"/>
      <c r="C269" s="83" t="s">
        <v>11</v>
      </c>
      <c r="D269" s="84"/>
      <c r="E269" s="9"/>
      <c r="F269" s="83" t="s">
        <v>12</v>
      </c>
      <c r="G269" s="84"/>
    </row>
    <row r="270" spans="1:7" ht="12" customHeight="1" x14ac:dyDescent="0.2">
      <c r="A270" s="21"/>
      <c r="B270" s="9"/>
      <c r="C270" s="10" t="s">
        <v>4</v>
      </c>
      <c r="D270" s="10" t="s">
        <v>5</v>
      </c>
      <c r="E270" s="9"/>
      <c r="F270" s="10" t="s">
        <v>13</v>
      </c>
      <c r="G270" s="10" t="s">
        <v>14</v>
      </c>
    </row>
    <row r="271" spans="1:7" ht="12" customHeight="1" x14ac:dyDescent="0.2">
      <c r="A271" s="21"/>
      <c r="B271" s="18" t="s">
        <v>95</v>
      </c>
      <c r="C271" s="25">
        <v>42.933</v>
      </c>
      <c r="D271" s="26">
        <f>C271*C$4</f>
        <v>1674.3869999999999</v>
      </c>
      <c r="E271" s="11"/>
      <c r="F271" s="27">
        <v>1.03</v>
      </c>
      <c r="G271" s="31">
        <f>F271*C$4</f>
        <v>40.17</v>
      </c>
    </row>
    <row r="272" spans="1:7" ht="12" customHeight="1" x14ac:dyDescent="0.2">
      <c r="A272" s="21"/>
      <c r="B272" s="18" t="s">
        <v>92</v>
      </c>
      <c r="C272" s="25">
        <v>42.933</v>
      </c>
      <c r="D272" s="26">
        <f>C272*C$5</f>
        <v>1674.3869999999999</v>
      </c>
      <c r="E272" s="11"/>
      <c r="F272" s="27">
        <v>1.03</v>
      </c>
      <c r="G272" s="31">
        <f>F272*C$5</f>
        <v>40.17</v>
      </c>
    </row>
    <row r="273" spans="1:7" ht="12" customHeight="1" x14ac:dyDescent="0.2">
      <c r="A273" s="21"/>
      <c r="B273" s="18" t="s">
        <v>93</v>
      </c>
      <c r="C273" s="25">
        <v>42.933</v>
      </c>
      <c r="D273" s="26">
        <f>C273*C$6</f>
        <v>1674.3869999999999</v>
      </c>
      <c r="E273" s="11"/>
      <c r="F273" s="27">
        <v>1.03</v>
      </c>
      <c r="G273" s="31">
        <f>F273*C$6</f>
        <v>40.17</v>
      </c>
    </row>
    <row r="274" spans="1:7" ht="12" customHeight="1" x14ac:dyDescent="0.2">
      <c r="A274" s="21"/>
      <c r="B274" s="18" t="s">
        <v>94</v>
      </c>
      <c r="C274" s="25">
        <v>42.933</v>
      </c>
      <c r="D274" s="26">
        <f>C274*C$7</f>
        <v>1674.3869999999999</v>
      </c>
      <c r="E274" s="11"/>
      <c r="F274" s="27">
        <v>1.03</v>
      </c>
      <c r="G274" s="31">
        <f>F274*C$7</f>
        <v>40.17</v>
      </c>
    </row>
    <row r="275" spans="1:7" ht="12" customHeight="1" x14ac:dyDescent="0.2">
      <c r="A275" s="21"/>
      <c r="B275" s="18" t="s">
        <v>20</v>
      </c>
      <c r="C275" s="25">
        <v>42.933</v>
      </c>
      <c r="D275" s="26">
        <f>C275*C$8</f>
        <v>1631.454</v>
      </c>
      <c r="E275" s="11"/>
      <c r="F275" s="27">
        <v>1.03</v>
      </c>
      <c r="G275" s="31">
        <f>F275*C$8</f>
        <v>39.14</v>
      </c>
    </row>
    <row r="276" spans="1:7" ht="12" customHeight="1" x14ac:dyDescent="0.2">
      <c r="A276" s="21"/>
      <c r="B276" s="19" t="s">
        <v>9</v>
      </c>
      <c r="C276" s="28"/>
      <c r="D276" s="29">
        <f>SUM(D271:D275)</f>
        <v>8329.0020000000004</v>
      </c>
      <c r="E276" s="11"/>
      <c r="F276" s="30"/>
      <c r="G276" s="32">
        <f>SUM(G271:G275)</f>
        <v>199.82</v>
      </c>
    </row>
    <row r="277" spans="1:7" ht="12" customHeight="1" x14ac:dyDescent="0.2">
      <c r="A277" s="23" t="s">
        <v>6</v>
      </c>
      <c r="B277" s="79" t="s">
        <v>331</v>
      </c>
      <c r="C277" s="80"/>
      <c r="D277" s="80"/>
      <c r="E277" s="80"/>
      <c r="F277" s="80"/>
      <c r="G277" s="80"/>
    </row>
    <row r="278" spans="1:7" ht="12" customHeight="1" x14ac:dyDescent="0.2">
      <c r="A278" s="23" t="s">
        <v>7</v>
      </c>
      <c r="B278" s="79"/>
      <c r="C278" s="80"/>
      <c r="D278" s="80"/>
      <c r="E278" s="80"/>
      <c r="F278" s="80"/>
      <c r="G278" s="80"/>
    </row>
    <row r="279" spans="1:7" ht="12" customHeight="1" x14ac:dyDescent="0.2">
      <c r="A279" s="22" t="s">
        <v>15</v>
      </c>
      <c r="B279" s="13"/>
      <c r="C279" s="13"/>
      <c r="D279" s="13"/>
      <c r="E279" s="13"/>
      <c r="F279" s="13"/>
      <c r="G279" s="13"/>
    </row>
    <row r="280" spans="1:7" ht="12" customHeight="1" x14ac:dyDescent="0.2">
      <c r="A280" s="23" t="s">
        <v>17</v>
      </c>
      <c r="B280" s="81" t="s">
        <v>327</v>
      </c>
      <c r="C280" s="82"/>
      <c r="D280" s="82"/>
      <c r="E280" s="82"/>
      <c r="F280" s="82"/>
      <c r="G280" s="82"/>
    </row>
    <row r="281" spans="1:7" ht="12" customHeight="1" x14ac:dyDescent="0.2">
      <c r="A281" s="24" t="s">
        <v>3</v>
      </c>
      <c r="B281" s="79"/>
      <c r="C281" s="80"/>
      <c r="D281" s="80"/>
      <c r="E281" s="80"/>
      <c r="F281" s="80"/>
      <c r="G281" s="80"/>
    </row>
    <row r="283" spans="1:7" ht="12" customHeight="1" x14ac:dyDescent="0.25">
      <c r="A283" s="20" t="s">
        <v>2</v>
      </c>
      <c r="B283" s="7">
        <v>2150</v>
      </c>
      <c r="C283" s="8"/>
      <c r="D283" s="8"/>
      <c r="E283" s="8"/>
      <c r="F283" s="38"/>
      <c r="G283" s="38"/>
    </row>
    <row r="284" spans="1:7" ht="12" customHeight="1" x14ac:dyDescent="0.2">
      <c r="A284" s="21" t="s">
        <v>10</v>
      </c>
      <c r="B284" s="9" t="s">
        <v>259</v>
      </c>
      <c r="C284" s="9"/>
      <c r="D284" s="9"/>
      <c r="E284" s="9"/>
      <c r="F284" s="9"/>
      <c r="G284" s="9"/>
    </row>
    <row r="285" spans="1:7" ht="12" customHeight="1" x14ac:dyDescent="0.2">
      <c r="A285" s="21"/>
      <c r="B285" s="9"/>
      <c r="C285" s="83" t="s">
        <v>11</v>
      </c>
      <c r="D285" s="84"/>
      <c r="E285" s="9"/>
      <c r="F285" s="83" t="s">
        <v>12</v>
      </c>
      <c r="G285" s="84"/>
    </row>
    <row r="286" spans="1:7" ht="12" customHeight="1" x14ac:dyDescent="0.2">
      <c r="A286" s="21"/>
      <c r="B286" s="9"/>
      <c r="C286" s="10" t="s">
        <v>4</v>
      </c>
      <c r="D286" s="10" t="s">
        <v>5</v>
      </c>
      <c r="E286" s="9"/>
      <c r="F286" s="10" t="s">
        <v>13</v>
      </c>
      <c r="G286" s="10" t="s">
        <v>14</v>
      </c>
    </row>
    <row r="287" spans="1:7" ht="12" customHeight="1" x14ac:dyDescent="0.2">
      <c r="A287" s="21"/>
      <c r="B287" s="18" t="s">
        <v>95</v>
      </c>
      <c r="C287" s="25">
        <v>60.235999999999997</v>
      </c>
      <c r="D287" s="26">
        <f>C287*C$4</f>
        <v>2349.2039999999997</v>
      </c>
      <c r="E287" s="11"/>
      <c r="F287" s="27">
        <v>1.38</v>
      </c>
      <c r="G287" s="31">
        <f>F287*C$4</f>
        <v>53.819999999999993</v>
      </c>
    </row>
    <row r="288" spans="1:7" ht="12" customHeight="1" x14ac:dyDescent="0.2">
      <c r="A288" s="21"/>
      <c r="B288" s="18" t="s">
        <v>92</v>
      </c>
      <c r="C288" s="25">
        <v>60.235999999999997</v>
      </c>
      <c r="D288" s="26">
        <f>C288*C$5</f>
        <v>2349.2039999999997</v>
      </c>
      <c r="E288" s="11"/>
      <c r="F288" s="27">
        <v>1.38</v>
      </c>
      <c r="G288" s="31">
        <f>F288*C$5</f>
        <v>53.819999999999993</v>
      </c>
    </row>
    <row r="289" spans="1:7" ht="12" customHeight="1" x14ac:dyDescent="0.2">
      <c r="A289" s="21"/>
      <c r="B289" s="18" t="s">
        <v>93</v>
      </c>
      <c r="C289" s="25">
        <v>75.738</v>
      </c>
      <c r="D289" s="26">
        <f>C289*C$6</f>
        <v>2953.7820000000002</v>
      </c>
      <c r="E289" s="11"/>
      <c r="F289" s="27">
        <v>1.73</v>
      </c>
      <c r="G289" s="31">
        <f>F289*C$6</f>
        <v>67.47</v>
      </c>
    </row>
    <row r="290" spans="1:7" ht="12" customHeight="1" x14ac:dyDescent="0.2">
      <c r="A290" s="21"/>
      <c r="B290" s="18" t="s">
        <v>94</v>
      </c>
      <c r="C290" s="25">
        <v>60.235999999999997</v>
      </c>
      <c r="D290" s="26">
        <f>C290*C$7</f>
        <v>2349.2039999999997</v>
      </c>
      <c r="E290" s="11"/>
      <c r="F290" s="27">
        <v>1.38</v>
      </c>
      <c r="G290" s="31">
        <f>F290*C$7</f>
        <v>53.819999999999993</v>
      </c>
    </row>
    <row r="291" spans="1:7" ht="12" customHeight="1" x14ac:dyDescent="0.2">
      <c r="A291" s="21"/>
      <c r="B291" s="18" t="s">
        <v>20</v>
      </c>
      <c r="C291" s="25">
        <v>75.738</v>
      </c>
      <c r="D291" s="26">
        <f>C291*C$8</f>
        <v>2878.0439999999999</v>
      </c>
      <c r="E291" s="11"/>
      <c r="F291" s="27">
        <v>1.73</v>
      </c>
      <c r="G291" s="31">
        <f>F291*C$8</f>
        <v>65.739999999999995</v>
      </c>
    </row>
    <row r="292" spans="1:7" ht="12" customHeight="1" x14ac:dyDescent="0.2">
      <c r="A292" s="21"/>
      <c r="B292" s="19" t="s">
        <v>9</v>
      </c>
      <c r="C292" s="28"/>
      <c r="D292" s="29">
        <f>SUM(D287:D291)</f>
        <v>12879.438</v>
      </c>
      <c r="E292" s="11"/>
      <c r="F292" s="30"/>
      <c r="G292" s="32">
        <f>SUM(G287:G291)</f>
        <v>294.66999999999996</v>
      </c>
    </row>
    <row r="293" spans="1:7" ht="12" customHeight="1" x14ac:dyDescent="0.2">
      <c r="A293" s="23" t="s">
        <v>6</v>
      </c>
      <c r="B293" s="79" t="s">
        <v>331</v>
      </c>
      <c r="C293" s="80"/>
      <c r="D293" s="80"/>
      <c r="E293" s="80"/>
      <c r="F293" s="80"/>
      <c r="G293" s="80"/>
    </row>
    <row r="294" spans="1:7" ht="12" customHeight="1" x14ac:dyDescent="0.2">
      <c r="A294" s="23" t="s">
        <v>7</v>
      </c>
      <c r="B294" s="79"/>
      <c r="C294" s="80"/>
      <c r="D294" s="80"/>
      <c r="E294" s="80"/>
      <c r="F294" s="80"/>
      <c r="G294" s="80"/>
    </row>
    <row r="295" spans="1:7" ht="12" customHeight="1" x14ac:dyDescent="0.2">
      <c r="A295" s="22" t="s">
        <v>15</v>
      </c>
      <c r="B295" s="13"/>
      <c r="C295" s="13"/>
      <c r="D295" s="13"/>
      <c r="E295" s="13"/>
      <c r="F295" s="13"/>
      <c r="G295" s="13"/>
    </row>
    <row r="296" spans="1:7" ht="12" customHeight="1" x14ac:dyDescent="0.2">
      <c r="A296" s="23" t="s">
        <v>17</v>
      </c>
      <c r="B296" s="81" t="s">
        <v>327</v>
      </c>
      <c r="C296" s="82"/>
      <c r="D296" s="82"/>
      <c r="E296" s="82"/>
      <c r="F296" s="82"/>
      <c r="G296" s="82"/>
    </row>
    <row r="297" spans="1:7" ht="12" customHeight="1" x14ac:dyDescent="0.2">
      <c r="A297" s="24" t="s">
        <v>3</v>
      </c>
      <c r="B297" s="79"/>
      <c r="C297" s="80"/>
      <c r="D297" s="80"/>
      <c r="E297" s="80"/>
      <c r="F297" s="80"/>
      <c r="G297" s="80"/>
    </row>
    <row r="299" spans="1:7" ht="12" customHeight="1" x14ac:dyDescent="0.25">
      <c r="A299" s="20" t="s">
        <v>2</v>
      </c>
      <c r="B299" s="7">
        <v>2151</v>
      </c>
      <c r="C299" s="8"/>
      <c r="D299" s="8"/>
      <c r="E299" s="8"/>
      <c r="F299" s="38"/>
      <c r="G299" s="38"/>
    </row>
    <row r="300" spans="1:7" ht="12" customHeight="1" x14ac:dyDescent="0.2">
      <c r="A300" s="21" t="s">
        <v>10</v>
      </c>
      <c r="B300" s="9" t="s">
        <v>260</v>
      </c>
      <c r="C300" s="9"/>
      <c r="D300" s="9"/>
      <c r="E300" s="9"/>
      <c r="F300" s="9"/>
      <c r="G300" s="9"/>
    </row>
    <row r="301" spans="1:7" ht="12" customHeight="1" x14ac:dyDescent="0.2">
      <c r="A301" s="21"/>
      <c r="B301" s="9"/>
      <c r="C301" s="83" t="s">
        <v>11</v>
      </c>
      <c r="D301" s="84"/>
      <c r="E301" s="9"/>
      <c r="F301" s="83" t="s">
        <v>12</v>
      </c>
      <c r="G301" s="84"/>
    </row>
    <row r="302" spans="1:7" ht="12" customHeight="1" x14ac:dyDescent="0.2">
      <c r="A302" s="21"/>
      <c r="B302" s="9"/>
      <c r="C302" s="10" t="s">
        <v>4</v>
      </c>
      <c r="D302" s="10" t="s">
        <v>5</v>
      </c>
      <c r="E302" s="9"/>
      <c r="F302" s="10" t="s">
        <v>13</v>
      </c>
      <c r="G302" s="10" t="s">
        <v>14</v>
      </c>
    </row>
    <row r="303" spans="1:7" ht="12" customHeight="1" x14ac:dyDescent="0.2">
      <c r="A303" s="21"/>
      <c r="B303" s="18" t="s">
        <v>95</v>
      </c>
      <c r="C303" s="25">
        <v>26.95</v>
      </c>
      <c r="D303" s="26">
        <f>C303*C$4</f>
        <v>1051.05</v>
      </c>
      <c r="E303" s="11"/>
      <c r="F303" s="27">
        <v>0.83</v>
      </c>
      <c r="G303" s="31">
        <f>F303*C$4</f>
        <v>32.369999999999997</v>
      </c>
    </row>
    <row r="304" spans="1:7" ht="12" customHeight="1" x14ac:dyDescent="0.2">
      <c r="A304" s="21"/>
      <c r="B304" s="18" t="s">
        <v>92</v>
      </c>
      <c r="C304" s="25">
        <v>32.847000000000001</v>
      </c>
      <c r="D304" s="26">
        <f>C304*C$5</f>
        <v>1281.0330000000001</v>
      </c>
      <c r="E304" s="11"/>
      <c r="F304" s="27">
        <v>1.03</v>
      </c>
      <c r="G304" s="31">
        <f>F304*C$5</f>
        <v>40.17</v>
      </c>
    </row>
    <row r="305" spans="1:7" ht="12" customHeight="1" x14ac:dyDescent="0.2">
      <c r="A305" s="21"/>
      <c r="B305" s="18" t="s">
        <v>93</v>
      </c>
      <c r="C305" s="25">
        <v>32.847000000000001</v>
      </c>
      <c r="D305" s="26">
        <f>C305*C$6</f>
        <v>1281.0330000000001</v>
      </c>
      <c r="E305" s="11"/>
      <c r="F305" s="27">
        <v>1.03</v>
      </c>
      <c r="G305" s="31">
        <f>F305*C$6</f>
        <v>40.17</v>
      </c>
    </row>
    <row r="306" spans="1:7" ht="12" customHeight="1" x14ac:dyDescent="0.2">
      <c r="A306" s="21"/>
      <c r="B306" s="18" t="s">
        <v>94</v>
      </c>
      <c r="C306" s="25">
        <v>26.95</v>
      </c>
      <c r="D306" s="26">
        <f>C306*C$7</f>
        <v>1051.05</v>
      </c>
      <c r="E306" s="11"/>
      <c r="F306" s="27">
        <v>0.83</v>
      </c>
      <c r="G306" s="31">
        <f>F306*C$7</f>
        <v>32.369999999999997</v>
      </c>
    </row>
    <row r="307" spans="1:7" ht="12" customHeight="1" x14ac:dyDescent="0.2">
      <c r="A307" s="21"/>
      <c r="B307" s="18" t="s">
        <v>20</v>
      </c>
      <c r="C307" s="25">
        <v>32.847000000000001</v>
      </c>
      <c r="D307" s="26">
        <f>C307*C$8</f>
        <v>1248.1860000000001</v>
      </c>
      <c r="E307" s="11"/>
      <c r="F307" s="27">
        <v>1.03</v>
      </c>
      <c r="G307" s="31">
        <f>F307*C$8</f>
        <v>39.14</v>
      </c>
    </row>
    <row r="308" spans="1:7" ht="12" customHeight="1" x14ac:dyDescent="0.2">
      <c r="A308" s="21"/>
      <c r="B308" s="19" t="s">
        <v>9</v>
      </c>
      <c r="C308" s="28"/>
      <c r="D308" s="29">
        <f>SUM(D303:D307)</f>
        <v>5912.3520000000008</v>
      </c>
      <c r="E308" s="11"/>
      <c r="F308" s="30"/>
      <c r="G308" s="32">
        <f>SUM(G303:G307)</f>
        <v>184.21999999999997</v>
      </c>
    </row>
    <row r="309" spans="1:7" ht="12" customHeight="1" x14ac:dyDescent="0.2">
      <c r="A309" s="23" t="s">
        <v>6</v>
      </c>
      <c r="B309" s="79" t="s">
        <v>331</v>
      </c>
      <c r="C309" s="80"/>
      <c r="D309" s="80"/>
      <c r="E309" s="80"/>
      <c r="F309" s="80"/>
      <c r="G309" s="80"/>
    </row>
    <row r="310" spans="1:7" ht="12" customHeight="1" x14ac:dyDescent="0.2">
      <c r="A310" s="23" t="s">
        <v>7</v>
      </c>
      <c r="B310" s="79"/>
      <c r="C310" s="80"/>
      <c r="D310" s="80"/>
      <c r="E310" s="80"/>
      <c r="F310" s="80"/>
      <c r="G310" s="80"/>
    </row>
    <row r="311" spans="1:7" ht="12" customHeight="1" x14ac:dyDescent="0.2">
      <c r="A311" s="22" t="s">
        <v>15</v>
      </c>
      <c r="B311" s="13"/>
      <c r="C311" s="13"/>
      <c r="D311" s="13"/>
      <c r="E311" s="13"/>
      <c r="F311" s="13"/>
      <c r="G311" s="13"/>
    </row>
    <row r="312" spans="1:7" ht="12" customHeight="1" x14ac:dyDescent="0.2">
      <c r="A312" s="23" t="s">
        <v>17</v>
      </c>
      <c r="B312" s="81" t="s">
        <v>327</v>
      </c>
      <c r="C312" s="82"/>
      <c r="D312" s="82"/>
      <c r="E312" s="82"/>
      <c r="F312" s="82"/>
      <c r="G312" s="82"/>
    </row>
    <row r="313" spans="1:7" ht="12" customHeight="1" x14ac:dyDescent="0.2">
      <c r="A313" s="24" t="s">
        <v>3</v>
      </c>
      <c r="B313" s="79" t="s">
        <v>360</v>
      </c>
      <c r="C313" s="80"/>
      <c r="D313" s="80"/>
      <c r="E313" s="80"/>
      <c r="F313" s="80"/>
      <c r="G313" s="80"/>
    </row>
    <row r="315" spans="1:7" ht="12" customHeight="1" x14ac:dyDescent="0.25">
      <c r="A315" s="20" t="s">
        <v>2</v>
      </c>
      <c r="B315" s="7">
        <v>2171</v>
      </c>
      <c r="C315" s="8"/>
      <c r="D315" s="8"/>
      <c r="E315" s="8"/>
      <c r="F315" s="38"/>
      <c r="G315" s="38"/>
    </row>
    <row r="316" spans="1:7" ht="12" customHeight="1" x14ac:dyDescent="0.2">
      <c r="A316" s="21" t="s">
        <v>10</v>
      </c>
      <c r="B316" s="9" t="s">
        <v>261</v>
      </c>
      <c r="C316" s="9"/>
      <c r="D316" s="9"/>
      <c r="E316" s="9"/>
      <c r="F316" s="9"/>
      <c r="G316" s="9"/>
    </row>
    <row r="317" spans="1:7" ht="12" customHeight="1" x14ac:dyDescent="0.2">
      <c r="A317" s="21"/>
      <c r="B317" s="9"/>
      <c r="C317" s="83" t="s">
        <v>11</v>
      </c>
      <c r="D317" s="84"/>
      <c r="E317" s="9"/>
      <c r="F317" s="83" t="s">
        <v>12</v>
      </c>
      <c r="G317" s="84"/>
    </row>
    <row r="318" spans="1:7" ht="12" customHeight="1" x14ac:dyDescent="0.2">
      <c r="A318" s="21"/>
      <c r="B318" s="9"/>
      <c r="C318" s="10" t="s">
        <v>4</v>
      </c>
      <c r="D318" s="10" t="s">
        <v>5</v>
      </c>
      <c r="E318" s="9"/>
      <c r="F318" s="10" t="s">
        <v>13</v>
      </c>
      <c r="G318" s="10" t="s">
        <v>14</v>
      </c>
    </row>
    <row r="319" spans="1:7" ht="12" customHeight="1" x14ac:dyDescent="0.2">
      <c r="A319" s="21"/>
      <c r="B319" s="18" t="s">
        <v>95</v>
      </c>
      <c r="C319" s="25">
        <v>75.644999999999996</v>
      </c>
      <c r="D319" s="26">
        <f>C319*C$4</f>
        <v>2950.1549999999997</v>
      </c>
      <c r="E319" s="11"/>
      <c r="F319" s="27">
        <v>1.53</v>
      </c>
      <c r="G319" s="31">
        <f>F319*C$4</f>
        <v>59.67</v>
      </c>
    </row>
    <row r="320" spans="1:7" ht="12" customHeight="1" x14ac:dyDescent="0.2">
      <c r="A320" s="21"/>
      <c r="B320" s="18" t="s">
        <v>92</v>
      </c>
      <c r="C320" s="25">
        <v>75.644999999999996</v>
      </c>
      <c r="D320" s="26">
        <f>C320*C$5</f>
        <v>2950.1549999999997</v>
      </c>
      <c r="E320" s="11"/>
      <c r="F320" s="27">
        <v>1.53</v>
      </c>
      <c r="G320" s="31">
        <f>F320*C$5</f>
        <v>59.67</v>
      </c>
    </row>
    <row r="321" spans="1:7" ht="12" customHeight="1" x14ac:dyDescent="0.2">
      <c r="A321" s="21"/>
      <c r="B321" s="18" t="s">
        <v>93</v>
      </c>
      <c r="C321" s="25">
        <v>75.644999999999996</v>
      </c>
      <c r="D321" s="26">
        <f>C321*C$6</f>
        <v>2950.1549999999997</v>
      </c>
      <c r="E321" s="11"/>
      <c r="F321" s="27">
        <v>1.53</v>
      </c>
      <c r="G321" s="31">
        <f>F321*C$6</f>
        <v>59.67</v>
      </c>
    </row>
    <row r="322" spans="1:7" ht="12" customHeight="1" x14ac:dyDescent="0.2">
      <c r="A322" s="21"/>
      <c r="B322" s="18" t="s">
        <v>94</v>
      </c>
      <c r="C322" s="25">
        <v>75.644999999999996</v>
      </c>
      <c r="D322" s="26">
        <f>C322*C$7</f>
        <v>2950.1549999999997</v>
      </c>
      <c r="E322" s="11"/>
      <c r="F322" s="27">
        <v>1.53</v>
      </c>
      <c r="G322" s="31">
        <f>F322*C$7</f>
        <v>59.67</v>
      </c>
    </row>
    <row r="323" spans="1:7" ht="12" customHeight="1" x14ac:dyDescent="0.2">
      <c r="A323" s="21"/>
      <c r="B323" s="18" t="s">
        <v>20</v>
      </c>
      <c r="C323" s="25">
        <v>75.644999999999996</v>
      </c>
      <c r="D323" s="26">
        <f>C323*C$8</f>
        <v>2874.5099999999998</v>
      </c>
      <c r="E323" s="11"/>
      <c r="F323" s="27">
        <v>1.53</v>
      </c>
      <c r="G323" s="31">
        <f>F323*C$8</f>
        <v>58.14</v>
      </c>
    </row>
    <row r="324" spans="1:7" ht="12" customHeight="1" x14ac:dyDescent="0.2">
      <c r="A324" s="21"/>
      <c r="B324" s="19" t="s">
        <v>9</v>
      </c>
      <c r="C324" s="28"/>
      <c r="D324" s="29">
        <f>SUM(D319:D323)</f>
        <v>14675.13</v>
      </c>
      <c r="E324" s="11"/>
      <c r="F324" s="30"/>
      <c r="G324" s="32">
        <f>SUM(G319:G323)</f>
        <v>296.82</v>
      </c>
    </row>
    <row r="325" spans="1:7" ht="12" customHeight="1" x14ac:dyDescent="0.2">
      <c r="A325" s="23" t="s">
        <v>6</v>
      </c>
      <c r="B325" s="79" t="s">
        <v>361</v>
      </c>
      <c r="C325" s="80"/>
      <c r="D325" s="80"/>
      <c r="E325" s="80"/>
      <c r="F325" s="80"/>
      <c r="G325" s="80"/>
    </row>
    <row r="326" spans="1:7" ht="12" customHeight="1" x14ac:dyDescent="0.2">
      <c r="A326" s="23" t="s">
        <v>7</v>
      </c>
      <c r="B326" s="79"/>
      <c r="C326" s="80"/>
      <c r="D326" s="80"/>
      <c r="E326" s="80"/>
      <c r="F326" s="80"/>
      <c r="G326" s="80"/>
    </row>
    <row r="327" spans="1:7" ht="12" customHeight="1" x14ac:dyDescent="0.2">
      <c r="A327" s="22" t="s">
        <v>15</v>
      </c>
      <c r="B327" s="13"/>
      <c r="C327" s="13"/>
      <c r="D327" s="13"/>
      <c r="E327" s="13"/>
      <c r="F327" s="13"/>
      <c r="G327" s="13"/>
    </row>
    <row r="328" spans="1:7" ht="12" customHeight="1" x14ac:dyDescent="0.2">
      <c r="A328" s="23" t="s">
        <v>17</v>
      </c>
      <c r="B328" s="81" t="s">
        <v>327</v>
      </c>
      <c r="C328" s="82"/>
      <c r="D328" s="82"/>
      <c r="E328" s="82"/>
      <c r="F328" s="82"/>
      <c r="G328" s="82"/>
    </row>
    <row r="329" spans="1:7" ht="12" customHeight="1" x14ac:dyDescent="0.2">
      <c r="A329" s="24" t="s">
        <v>3</v>
      </c>
      <c r="B329" s="79"/>
      <c r="C329" s="80"/>
      <c r="D329" s="80"/>
      <c r="E329" s="80"/>
      <c r="F329" s="80"/>
      <c r="G329" s="80"/>
    </row>
    <row r="331" spans="1:7" ht="12" customHeight="1" x14ac:dyDescent="0.25">
      <c r="A331" s="20" t="s">
        <v>2</v>
      </c>
      <c r="B331" s="7">
        <v>2172</v>
      </c>
      <c r="C331" s="8"/>
      <c r="D331" s="8"/>
      <c r="E331" s="8"/>
      <c r="F331" s="38"/>
      <c r="G331" s="38"/>
    </row>
    <row r="332" spans="1:7" ht="12" customHeight="1" x14ac:dyDescent="0.2">
      <c r="A332" s="21" t="s">
        <v>10</v>
      </c>
      <c r="B332" s="9" t="s">
        <v>262</v>
      </c>
      <c r="C332" s="9"/>
      <c r="D332" s="9"/>
      <c r="E332" s="9"/>
      <c r="F332" s="9"/>
      <c r="G332" s="9"/>
    </row>
    <row r="333" spans="1:7" ht="12" customHeight="1" x14ac:dyDescent="0.2">
      <c r="A333" s="21"/>
      <c r="B333" s="9"/>
      <c r="C333" s="83" t="s">
        <v>11</v>
      </c>
      <c r="D333" s="84"/>
      <c r="E333" s="9"/>
      <c r="F333" s="83" t="s">
        <v>12</v>
      </c>
      <c r="G333" s="84"/>
    </row>
    <row r="334" spans="1:7" ht="12" customHeight="1" x14ac:dyDescent="0.2">
      <c r="A334" s="21"/>
      <c r="B334" s="9"/>
      <c r="C334" s="10" t="s">
        <v>4</v>
      </c>
      <c r="D334" s="10" t="s">
        <v>5</v>
      </c>
      <c r="E334" s="9"/>
      <c r="F334" s="10" t="s">
        <v>13</v>
      </c>
      <c r="G334" s="10" t="s">
        <v>14</v>
      </c>
    </row>
    <row r="335" spans="1:7" ht="12" customHeight="1" x14ac:dyDescent="0.2">
      <c r="A335" s="21"/>
      <c r="B335" s="18" t="s">
        <v>95</v>
      </c>
      <c r="C335" s="25">
        <v>129.51400000000001</v>
      </c>
      <c r="D335" s="26">
        <f>C335*C$4</f>
        <v>5051.0460000000003</v>
      </c>
      <c r="E335" s="11"/>
      <c r="F335" s="27">
        <v>2.95</v>
      </c>
      <c r="G335" s="31">
        <f>F335*C$4</f>
        <v>115.05000000000001</v>
      </c>
    </row>
    <row r="336" spans="1:7" ht="12" customHeight="1" x14ac:dyDescent="0.2">
      <c r="A336" s="21"/>
      <c r="B336" s="18" t="s">
        <v>92</v>
      </c>
      <c r="C336" s="25">
        <v>129.51400000000001</v>
      </c>
      <c r="D336" s="26">
        <f>C336*C$5</f>
        <v>5051.0460000000003</v>
      </c>
      <c r="E336" s="11"/>
      <c r="F336" s="27">
        <v>2.95</v>
      </c>
      <c r="G336" s="31">
        <f>F336*C$5</f>
        <v>115.05000000000001</v>
      </c>
    </row>
    <row r="337" spans="1:7" ht="12" customHeight="1" x14ac:dyDescent="0.2">
      <c r="A337" s="21"/>
      <c r="B337" s="18" t="s">
        <v>93</v>
      </c>
      <c r="C337" s="25">
        <v>129.51400000000001</v>
      </c>
      <c r="D337" s="26">
        <f>C337*C$6</f>
        <v>5051.0460000000003</v>
      </c>
      <c r="E337" s="11"/>
      <c r="F337" s="27">
        <v>2.95</v>
      </c>
      <c r="G337" s="31">
        <f>F337*C$6</f>
        <v>115.05000000000001</v>
      </c>
    </row>
    <row r="338" spans="1:7" ht="12" customHeight="1" x14ac:dyDescent="0.2">
      <c r="A338" s="21"/>
      <c r="B338" s="18" t="s">
        <v>94</v>
      </c>
      <c r="C338" s="25">
        <v>129.51400000000001</v>
      </c>
      <c r="D338" s="26">
        <f>C338*C$7</f>
        <v>5051.0460000000003</v>
      </c>
      <c r="E338" s="11"/>
      <c r="F338" s="27">
        <v>2.95</v>
      </c>
      <c r="G338" s="31">
        <f>F338*C$7</f>
        <v>115.05000000000001</v>
      </c>
    </row>
    <row r="339" spans="1:7" ht="12" customHeight="1" x14ac:dyDescent="0.2">
      <c r="A339" s="21"/>
      <c r="B339" s="18" t="s">
        <v>20</v>
      </c>
      <c r="C339" s="25">
        <v>129.51400000000001</v>
      </c>
      <c r="D339" s="26">
        <f>C339*C$8</f>
        <v>4921.5320000000002</v>
      </c>
      <c r="E339" s="11"/>
      <c r="F339" s="27">
        <v>2.95</v>
      </c>
      <c r="G339" s="31">
        <f>F339*C$8</f>
        <v>112.10000000000001</v>
      </c>
    </row>
    <row r="340" spans="1:7" ht="12" customHeight="1" x14ac:dyDescent="0.2">
      <c r="A340" s="21"/>
      <c r="B340" s="19" t="s">
        <v>9</v>
      </c>
      <c r="C340" s="28"/>
      <c r="D340" s="29">
        <f>SUM(D335:D339)</f>
        <v>25125.716</v>
      </c>
      <c r="E340" s="11"/>
      <c r="F340" s="30"/>
      <c r="G340" s="32">
        <f>SUM(G335:G339)</f>
        <v>572.30000000000007</v>
      </c>
    </row>
    <row r="341" spans="1:7" ht="12" customHeight="1" x14ac:dyDescent="0.2">
      <c r="A341" s="23" t="s">
        <v>6</v>
      </c>
      <c r="B341" s="79" t="s">
        <v>331</v>
      </c>
      <c r="C341" s="80"/>
      <c r="D341" s="80"/>
      <c r="E341" s="80"/>
      <c r="F341" s="80"/>
      <c r="G341" s="80"/>
    </row>
    <row r="342" spans="1:7" ht="12" customHeight="1" x14ac:dyDescent="0.2">
      <c r="A342" s="23" t="s">
        <v>7</v>
      </c>
      <c r="B342" s="79"/>
      <c r="C342" s="80"/>
      <c r="D342" s="80"/>
      <c r="E342" s="80"/>
      <c r="F342" s="80"/>
      <c r="G342" s="80"/>
    </row>
    <row r="343" spans="1:7" ht="12" customHeight="1" x14ac:dyDescent="0.2">
      <c r="A343" s="22" t="s">
        <v>15</v>
      </c>
      <c r="B343" s="13"/>
      <c r="C343" s="13"/>
      <c r="D343" s="13"/>
      <c r="E343" s="13"/>
      <c r="F343" s="13"/>
      <c r="G343" s="13"/>
    </row>
    <row r="344" spans="1:7" ht="12" customHeight="1" x14ac:dyDescent="0.2">
      <c r="A344" s="23" t="s">
        <v>17</v>
      </c>
      <c r="B344" s="81" t="s">
        <v>362</v>
      </c>
      <c r="C344" s="82"/>
      <c r="D344" s="82"/>
      <c r="E344" s="82"/>
      <c r="F344" s="82"/>
      <c r="G344" s="82"/>
    </row>
    <row r="345" spans="1:7" ht="12" customHeight="1" x14ac:dyDescent="0.2">
      <c r="A345" s="24" t="s">
        <v>3</v>
      </c>
      <c r="B345" s="79"/>
      <c r="C345" s="80"/>
      <c r="D345" s="80"/>
      <c r="E345" s="80"/>
      <c r="F345" s="80"/>
      <c r="G345" s="80"/>
    </row>
    <row r="347" spans="1:7" ht="12" customHeight="1" x14ac:dyDescent="0.25">
      <c r="A347" s="20" t="s">
        <v>2</v>
      </c>
      <c r="B347" s="7">
        <v>2174</v>
      </c>
      <c r="C347" s="8"/>
      <c r="D347" s="8"/>
      <c r="E347" s="8"/>
      <c r="F347" s="38"/>
      <c r="G347" s="38"/>
    </row>
    <row r="348" spans="1:7" ht="12" customHeight="1" x14ac:dyDescent="0.2">
      <c r="A348" s="21" t="s">
        <v>10</v>
      </c>
      <c r="B348" s="9" t="s">
        <v>264</v>
      </c>
      <c r="C348" s="9"/>
      <c r="D348" s="9"/>
      <c r="E348" s="9"/>
      <c r="F348" s="9"/>
      <c r="G348" s="9"/>
    </row>
    <row r="349" spans="1:7" ht="12" customHeight="1" x14ac:dyDescent="0.2">
      <c r="A349" s="21"/>
      <c r="B349" s="9"/>
      <c r="C349" s="83" t="s">
        <v>11</v>
      </c>
      <c r="D349" s="84"/>
      <c r="E349" s="9"/>
      <c r="F349" s="83" t="s">
        <v>12</v>
      </c>
      <c r="G349" s="84"/>
    </row>
    <row r="350" spans="1:7" ht="12" customHeight="1" x14ac:dyDescent="0.2">
      <c r="A350" s="21"/>
      <c r="B350" s="9"/>
      <c r="C350" s="10" t="s">
        <v>4</v>
      </c>
      <c r="D350" s="10" t="s">
        <v>5</v>
      </c>
      <c r="E350" s="9"/>
      <c r="F350" s="10" t="s">
        <v>13</v>
      </c>
      <c r="G350" s="10" t="s">
        <v>14</v>
      </c>
    </row>
    <row r="351" spans="1:7" ht="12" customHeight="1" x14ac:dyDescent="0.2">
      <c r="A351" s="21"/>
      <c r="B351" s="18" t="s">
        <v>95</v>
      </c>
      <c r="C351" s="25">
        <v>37.351999999999997</v>
      </c>
      <c r="D351" s="26">
        <f>C351*C$4</f>
        <v>1456.7279999999998</v>
      </c>
      <c r="E351" s="11"/>
      <c r="F351" s="27">
        <v>1</v>
      </c>
      <c r="G351" s="31">
        <f>F351*C$4</f>
        <v>39</v>
      </c>
    </row>
    <row r="352" spans="1:7" ht="12" customHeight="1" x14ac:dyDescent="0.2">
      <c r="A352" s="21"/>
      <c r="B352" s="18" t="s">
        <v>92</v>
      </c>
      <c r="C352" s="25">
        <v>37.351999999999997</v>
      </c>
      <c r="D352" s="26">
        <f>C352*C$5</f>
        <v>1456.7279999999998</v>
      </c>
      <c r="E352" s="11"/>
      <c r="F352" s="27">
        <v>1</v>
      </c>
      <c r="G352" s="31">
        <f>F352*C$5</f>
        <v>39</v>
      </c>
    </row>
    <row r="353" spans="1:7" ht="12" customHeight="1" x14ac:dyDescent="0.2">
      <c r="A353" s="21"/>
      <c r="B353" s="18" t="s">
        <v>93</v>
      </c>
      <c r="C353" s="25">
        <v>37.351999999999997</v>
      </c>
      <c r="D353" s="26">
        <f>C353*C$6</f>
        <v>1456.7279999999998</v>
      </c>
      <c r="E353" s="11"/>
      <c r="F353" s="27">
        <v>1</v>
      </c>
      <c r="G353" s="31">
        <f>F353*C$6</f>
        <v>39</v>
      </c>
    </row>
    <row r="354" spans="1:7" ht="12" customHeight="1" x14ac:dyDescent="0.2">
      <c r="A354" s="21"/>
      <c r="B354" s="18" t="s">
        <v>94</v>
      </c>
      <c r="C354" s="25">
        <v>37.351999999999997</v>
      </c>
      <c r="D354" s="26">
        <f>C354*C$7</f>
        <v>1456.7279999999998</v>
      </c>
      <c r="E354" s="11"/>
      <c r="F354" s="27">
        <v>1</v>
      </c>
      <c r="G354" s="31">
        <f>F354*C$7</f>
        <v>39</v>
      </c>
    </row>
    <row r="355" spans="1:7" ht="12" customHeight="1" x14ac:dyDescent="0.2">
      <c r="A355" s="21"/>
      <c r="B355" s="18" t="s">
        <v>20</v>
      </c>
      <c r="C355" s="25">
        <v>37.351999999999997</v>
      </c>
      <c r="D355" s="26">
        <f>C355*C$8</f>
        <v>1419.376</v>
      </c>
      <c r="E355" s="11"/>
      <c r="F355" s="27">
        <v>1</v>
      </c>
      <c r="G355" s="31">
        <f>F355*C$8</f>
        <v>38</v>
      </c>
    </row>
    <row r="356" spans="1:7" ht="12" customHeight="1" x14ac:dyDescent="0.2">
      <c r="A356" s="21"/>
      <c r="B356" s="19" t="s">
        <v>9</v>
      </c>
      <c r="C356" s="28"/>
      <c r="D356" s="29">
        <f>SUM(D351:D355)</f>
        <v>7246.2879999999996</v>
      </c>
      <c r="E356" s="11"/>
      <c r="F356" s="30"/>
      <c r="G356" s="32">
        <f>SUM(G351:G355)</f>
        <v>194</v>
      </c>
    </row>
    <row r="357" spans="1:7" ht="12" customHeight="1" x14ac:dyDescent="0.2">
      <c r="A357" s="23" t="s">
        <v>6</v>
      </c>
      <c r="B357" s="79" t="s">
        <v>331</v>
      </c>
      <c r="C357" s="80"/>
      <c r="D357" s="80"/>
      <c r="E357" s="80"/>
      <c r="F357" s="80"/>
      <c r="G357" s="80"/>
    </row>
    <row r="358" spans="1:7" ht="12" customHeight="1" x14ac:dyDescent="0.2">
      <c r="A358" s="23" t="s">
        <v>7</v>
      </c>
      <c r="B358" s="79"/>
      <c r="C358" s="80"/>
      <c r="D358" s="80"/>
      <c r="E358" s="80"/>
      <c r="F358" s="80"/>
      <c r="G358" s="80"/>
    </row>
    <row r="359" spans="1:7" ht="12" customHeight="1" x14ac:dyDescent="0.2">
      <c r="A359" s="22" t="s">
        <v>15</v>
      </c>
      <c r="B359" s="13"/>
      <c r="C359" s="13"/>
      <c r="D359" s="13"/>
      <c r="E359" s="13"/>
      <c r="F359" s="13"/>
      <c r="G359" s="13"/>
    </row>
    <row r="360" spans="1:7" ht="12" customHeight="1" x14ac:dyDescent="0.2">
      <c r="A360" s="23" t="s">
        <v>17</v>
      </c>
      <c r="B360" s="81"/>
      <c r="C360" s="82"/>
      <c r="D360" s="82"/>
      <c r="E360" s="82"/>
      <c r="F360" s="82"/>
      <c r="G360" s="82"/>
    </row>
    <row r="361" spans="1:7" ht="12" customHeight="1" x14ac:dyDescent="0.2">
      <c r="A361" s="24" t="s">
        <v>3</v>
      </c>
      <c r="B361" s="79"/>
      <c r="C361" s="80"/>
      <c r="D361" s="80"/>
      <c r="E361" s="80"/>
      <c r="F361" s="80"/>
      <c r="G361" s="80"/>
    </row>
    <row r="363" spans="1:7" ht="12" customHeight="1" x14ac:dyDescent="0.25">
      <c r="A363" s="20" t="s">
        <v>2</v>
      </c>
      <c r="B363" s="7">
        <v>2175</v>
      </c>
      <c r="C363" s="8"/>
      <c r="D363" s="8"/>
      <c r="E363" s="8"/>
      <c r="F363" s="38"/>
      <c r="G363" s="38"/>
    </row>
    <row r="364" spans="1:7" ht="12" customHeight="1" x14ac:dyDescent="0.2">
      <c r="A364" s="21" t="s">
        <v>10</v>
      </c>
      <c r="B364" s="9" t="s">
        <v>265</v>
      </c>
      <c r="C364" s="9"/>
      <c r="D364" s="9"/>
      <c r="E364" s="9"/>
      <c r="F364" s="9"/>
      <c r="G364" s="9"/>
    </row>
    <row r="365" spans="1:7" ht="12" customHeight="1" x14ac:dyDescent="0.2">
      <c r="A365" s="21"/>
      <c r="B365" s="9"/>
      <c r="C365" s="83" t="s">
        <v>11</v>
      </c>
      <c r="D365" s="84"/>
      <c r="E365" s="9"/>
      <c r="F365" s="83" t="s">
        <v>12</v>
      </c>
      <c r="G365" s="84"/>
    </row>
    <row r="366" spans="1:7" ht="12" customHeight="1" x14ac:dyDescent="0.2">
      <c r="A366" s="21"/>
      <c r="B366" s="9"/>
      <c r="C366" s="10" t="s">
        <v>4</v>
      </c>
      <c r="D366" s="10" t="s">
        <v>5</v>
      </c>
      <c r="E366" s="9"/>
      <c r="F366" s="10" t="s">
        <v>13</v>
      </c>
      <c r="G366" s="10" t="s">
        <v>14</v>
      </c>
    </row>
    <row r="367" spans="1:7" ht="12" customHeight="1" x14ac:dyDescent="0.2">
      <c r="A367" s="21"/>
      <c r="B367" s="18" t="s">
        <v>95</v>
      </c>
      <c r="C367" s="25">
        <v>81.823999999999998</v>
      </c>
      <c r="D367" s="26">
        <f>C367*C$4</f>
        <v>3191.136</v>
      </c>
      <c r="E367" s="11"/>
      <c r="F367" s="27">
        <v>1.57</v>
      </c>
      <c r="G367" s="31">
        <f>F367*C$4</f>
        <v>61.230000000000004</v>
      </c>
    </row>
    <row r="368" spans="1:7" ht="12" customHeight="1" x14ac:dyDescent="0.2">
      <c r="A368" s="21"/>
      <c r="B368" s="18" t="s">
        <v>92</v>
      </c>
      <c r="C368" s="25">
        <v>49.235999999999997</v>
      </c>
      <c r="D368" s="26">
        <f>C368*C$5</f>
        <v>1920.204</v>
      </c>
      <c r="E368" s="11"/>
      <c r="F368" s="27">
        <v>0.93</v>
      </c>
      <c r="G368" s="31">
        <f>F368*C$5</f>
        <v>36.270000000000003</v>
      </c>
    </row>
    <row r="369" spans="1:7" ht="12" customHeight="1" x14ac:dyDescent="0.2">
      <c r="A369" s="21"/>
      <c r="B369" s="18" t="s">
        <v>93</v>
      </c>
      <c r="C369" s="25">
        <v>49.235999999999997</v>
      </c>
      <c r="D369" s="26">
        <f>C369*C$6</f>
        <v>1920.204</v>
      </c>
      <c r="E369" s="11"/>
      <c r="F369" s="27">
        <v>0.93</v>
      </c>
      <c r="G369" s="31">
        <f>F369*C$6</f>
        <v>36.270000000000003</v>
      </c>
    </row>
    <row r="370" spans="1:7" ht="12" customHeight="1" x14ac:dyDescent="0.2">
      <c r="A370" s="21"/>
      <c r="B370" s="18" t="s">
        <v>94</v>
      </c>
      <c r="C370" s="25">
        <v>49.235999999999997</v>
      </c>
      <c r="D370" s="26">
        <f>C370*C$7</f>
        <v>1920.204</v>
      </c>
      <c r="E370" s="11"/>
      <c r="F370" s="27">
        <v>0.93</v>
      </c>
      <c r="G370" s="31">
        <f>F370*C$7</f>
        <v>36.270000000000003</v>
      </c>
    </row>
    <row r="371" spans="1:7" ht="12" customHeight="1" x14ac:dyDescent="0.2">
      <c r="A371" s="21"/>
      <c r="B371" s="18" t="s">
        <v>20</v>
      </c>
      <c r="C371" s="25">
        <v>49.235999999999997</v>
      </c>
      <c r="D371" s="26">
        <f>C371*C$8</f>
        <v>1870.9679999999998</v>
      </c>
      <c r="E371" s="11"/>
      <c r="F371" s="27">
        <v>0.93</v>
      </c>
      <c r="G371" s="31">
        <f>F371*C$8</f>
        <v>35.340000000000003</v>
      </c>
    </row>
    <row r="372" spans="1:7" ht="12" customHeight="1" x14ac:dyDescent="0.2">
      <c r="A372" s="21"/>
      <c r="B372" s="19" t="s">
        <v>9</v>
      </c>
      <c r="C372" s="28"/>
      <c r="D372" s="29">
        <f>SUM(D367:D371)</f>
        <v>10822.716</v>
      </c>
      <c r="E372" s="11"/>
      <c r="F372" s="30"/>
      <c r="G372" s="32">
        <f>SUM(G367:G371)</f>
        <v>205.38000000000002</v>
      </c>
    </row>
    <row r="373" spans="1:7" ht="12" customHeight="1" x14ac:dyDescent="0.2">
      <c r="A373" s="23" t="s">
        <v>6</v>
      </c>
      <c r="B373" s="79" t="s">
        <v>331</v>
      </c>
      <c r="C373" s="80"/>
      <c r="D373" s="80"/>
      <c r="E373" s="80"/>
      <c r="F373" s="80"/>
      <c r="G373" s="80"/>
    </row>
    <row r="374" spans="1:7" ht="12" customHeight="1" x14ac:dyDescent="0.2">
      <c r="A374" s="23" t="s">
        <v>7</v>
      </c>
      <c r="B374" s="79"/>
      <c r="C374" s="80"/>
      <c r="D374" s="80"/>
      <c r="E374" s="80"/>
      <c r="F374" s="80"/>
      <c r="G374" s="80"/>
    </row>
    <row r="375" spans="1:7" ht="12" customHeight="1" x14ac:dyDescent="0.2">
      <c r="A375" s="22" t="s">
        <v>15</v>
      </c>
      <c r="B375" s="13"/>
      <c r="C375" s="13"/>
      <c r="D375" s="13"/>
      <c r="E375" s="13"/>
      <c r="F375" s="13"/>
      <c r="G375" s="13"/>
    </row>
    <row r="376" spans="1:7" ht="12" customHeight="1" x14ac:dyDescent="0.2">
      <c r="A376" s="23" t="s">
        <v>17</v>
      </c>
      <c r="B376" s="81" t="s">
        <v>327</v>
      </c>
      <c r="C376" s="82"/>
      <c r="D376" s="82"/>
      <c r="E376" s="82"/>
      <c r="F376" s="82"/>
      <c r="G376" s="82"/>
    </row>
    <row r="377" spans="1:7" ht="12" customHeight="1" x14ac:dyDescent="0.2">
      <c r="A377" s="24" t="s">
        <v>3</v>
      </c>
      <c r="B377" s="79"/>
      <c r="C377" s="80"/>
      <c r="D377" s="80"/>
      <c r="E377" s="80"/>
      <c r="F377" s="80"/>
      <c r="G377" s="80"/>
    </row>
    <row r="379" spans="1:7" ht="12" customHeight="1" x14ac:dyDescent="0.25">
      <c r="A379" s="20" t="s">
        <v>2</v>
      </c>
      <c r="B379" s="7">
        <v>2176</v>
      </c>
      <c r="C379" s="8"/>
      <c r="D379" s="8"/>
      <c r="E379" s="8"/>
      <c r="F379" s="38"/>
      <c r="G379" s="38"/>
    </row>
    <row r="380" spans="1:7" ht="12" customHeight="1" x14ac:dyDescent="0.2">
      <c r="A380" s="21" t="s">
        <v>10</v>
      </c>
      <c r="B380" s="9" t="s">
        <v>322</v>
      </c>
      <c r="C380" s="9"/>
      <c r="D380" s="9"/>
      <c r="E380" s="9"/>
      <c r="F380" s="9"/>
      <c r="G380" s="9"/>
    </row>
    <row r="381" spans="1:7" ht="12" customHeight="1" x14ac:dyDescent="0.2">
      <c r="A381" s="21"/>
      <c r="B381" s="9"/>
      <c r="C381" s="83" t="s">
        <v>11</v>
      </c>
      <c r="D381" s="84"/>
      <c r="E381" s="9"/>
      <c r="F381" s="83" t="s">
        <v>12</v>
      </c>
      <c r="G381" s="84"/>
    </row>
    <row r="382" spans="1:7" ht="12" customHeight="1" x14ac:dyDescent="0.2">
      <c r="A382" s="21"/>
      <c r="B382" s="9"/>
      <c r="C382" s="10" t="s">
        <v>4</v>
      </c>
      <c r="D382" s="10" t="s">
        <v>5</v>
      </c>
      <c r="E382" s="9"/>
      <c r="F382" s="10" t="s">
        <v>13</v>
      </c>
      <c r="G382" s="10" t="s">
        <v>14</v>
      </c>
    </row>
    <row r="383" spans="1:7" ht="12" customHeight="1" x14ac:dyDescent="0.2">
      <c r="A383" s="21"/>
      <c r="B383" s="18" t="s">
        <v>95</v>
      </c>
      <c r="C383" s="25">
        <v>25.05</v>
      </c>
      <c r="D383" s="26">
        <f>C383*C$4</f>
        <v>976.95</v>
      </c>
      <c r="E383" s="11"/>
      <c r="F383" s="27">
        <v>0.73</v>
      </c>
      <c r="G383" s="31">
        <f>F383*C$4</f>
        <v>28.47</v>
      </c>
    </row>
    <row r="384" spans="1:7" ht="12" customHeight="1" x14ac:dyDescent="0.2">
      <c r="A384" s="21"/>
      <c r="B384" s="18" t="s">
        <v>92</v>
      </c>
      <c r="C384" s="25">
        <v>25.05</v>
      </c>
      <c r="D384" s="26">
        <f>C384*C$5</f>
        <v>976.95</v>
      </c>
      <c r="E384" s="11"/>
      <c r="F384" s="27">
        <v>0.73</v>
      </c>
      <c r="G384" s="31">
        <f>F384*C$5</f>
        <v>28.47</v>
      </c>
    </row>
    <row r="385" spans="1:7" ht="12" customHeight="1" x14ac:dyDescent="0.2">
      <c r="A385" s="21"/>
      <c r="B385" s="18" t="s">
        <v>93</v>
      </c>
      <c r="C385" s="25">
        <v>25.05</v>
      </c>
      <c r="D385" s="26">
        <f>C385*C$6</f>
        <v>976.95</v>
      </c>
      <c r="E385" s="11"/>
      <c r="F385" s="27">
        <v>0.73</v>
      </c>
      <c r="G385" s="31">
        <f>F385*C$6</f>
        <v>28.47</v>
      </c>
    </row>
    <row r="386" spans="1:7" ht="12" customHeight="1" x14ac:dyDescent="0.2">
      <c r="A386" s="21"/>
      <c r="B386" s="18" t="s">
        <v>94</v>
      </c>
      <c r="C386" s="25">
        <v>25.05</v>
      </c>
      <c r="D386" s="26">
        <f>C386*C$7</f>
        <v>976.95</v>
      </c>
      <c r="E386" s="11"/>
      <c r="F386" s="27">
        <v>0.73</v>
      </c>
      <c r="G386" s="31">
        <f>F386*C$7</f>
        <v>28.47</v>
      </c>
    </row>
    <row r="387" spans="1:7" ht="12" customHeight="1" x14ac:dyDescent="0.2">
      <c r="A387" s="21"/>
      <c r="B387" s="18" t="s">
        <v>20</v>
      </c>
      <c r="C387" s="25">
        <v>25.05</v>
      </c>
      <c r="D387" s="26">
        <f>C387*C$8</f>
        <v>951.9</v>
      </c>
      <c r="E387" s="11"/>
      <c r="F387" s="27">
        <v>0.73</v>
      </c>
      <c r="G387" s="31">
        <f>F387*C$8</f>
        <v>27.74</v>
      </c>
    </row>
    <row r="388" spans="1:7" ht="12" customHeight="1" x14ac:dyDescent="0.2">
      <c r="A388" s="21"/>
      <c r="B388" s="19" t="s">
        <v>9</v>
      </c>
      <c r="C388" s="28"/>
      <c r="D388" s="29">
        <f>SUM(D383:D387)</f>
        <v>4859.7</v>
      </c>
      <c r="E388" s="11"/>
      <c r="F388" s="30"/>
      <c r="G388" s="32">
        <f>SUM(G383:G387)</f>
        <v>141.62</v>
      </c>
    </row>
    <row r="389" spans="1:7" ht="12" customHeight="1" x14ac:dyDescent="0.2">
      <c r="A389" s="23" t="s">
        <v>6</v>
      </c>
      <c r="B389" s="79" t="s">
        <v>331</v>
      </c>
      <c r="C389" s="80"/>
      <c r="D389" s="80"/>
      <c r="E389" s="80"/>
      <c r="F389" s="80"/>
      <c r="G389" s="80"/>
    </row>
    <row r="390" spans="1:7" ht="12" customHeight="1" x14ac:dyDescent="0.2">
      <c r="A390" s="23" t="s">
        <v>7</v>
      </c>
      <c r="B390" s="79"/>
      <c r="C390" s="80"/>
      <c r="D390" s="80"/>
      <c r="E390" s="80"/>
      <c r="F390" s="80"/>
      <c r="G390" s="80"/>
    </row>
    <row r="391" spans="1:7" ht="12" customHeight="1" x14ac:dyDescent="0.2">
      <c r="A391" s="22" t="s">
        <v>15</v>
      </c>
      <c r="B391" s="13"/>
      <c r="C391" s="13"/>
      <c r="D391" s="13"/>
      <c r="E391" s="13"/>
      <c r="F391" s="13"/>
      <c r="G391" s="13"/>
    </row>
    <row r="392" spans="1:7" ht="12" customHeight="1" x14ac:dyDescent="0.2">
      <c r="A392" s="23" t="s">
        <v>17</v>
      </c>
      <c r="B392" s="81" t="s">
        <v>327</v>
      </c>
      <c r="C392" s="82"/>
      <c r="D392" s="82"/>
      <c r="E392" s="82"/>
      <c r="F392" s="82"/>
      <c r="G392" s="82"/>
    </row>
    <row r="393" spans="1:7" ht="12" customHeight="1" x14ac:dyDescent="0.2">
      <c r="A393" s="24" t="s">
        <v>3</v>
      </c>
      <c r="B393" s="79"/>
      <c r="C393" s="80"/>
      <c r="D393" s="80"/>
      <c r="E393" s="80"/>
      <c r="F393" s="80"/>
      <c r="G393" s="80"/>
    </row>
    <row r="395" spans="1:7" ht="12" customHeight="1" x14ac:dyDescent="0.25">
      <c r="A395" s="20" t="s">
        <v>2</v>
      </c>
      <c r="B395" s="7">
        <v>2177</v>
      </c>
      <c r="C395" s="8"/>
      <c r="D395" s="8"/>
      <c r="E395" s="8"/>
      <c r="F395" s="38"/>
      <c r="G395" s="38"/>
    </row>
    <row r="396" spans="1:7" ht="12" customHeight="1" x14ac:dyDescent="0.2">
      <c r="A396" s="21" t="s">
        <v>10</v>
      </c>
      <c r="B396" s="9" t="s">
        <v>323</v>
      </c>
      <c r="C396" s="9"/>
      <c r="D396" s="9"/>
      <c r="E396" s="9"/>
      <c r="F396" s="9"/>
      <c r="G396" s="9"/>
    </row>
    <row r="397" spans="1:7" ht="12" customHeight="1" x14ac:dyDescent="0.2">
      <c r="A397" s="21"/>
      <c r="B397" s="9"/>
      <c r="C397" s="83" t="s">
        <v>11</v>
      </c>
      <c r="D397" s="84"/>
      <c r="E397" s="9"/>
      <c r="F397" s="83" t="s">
        <v>12</v>
      </c>
      <c r="G397" s="84"/>
    </row>
    <row r="398" spans="1:7" ht="12" customHeight="1" x14ac:dyDescent="0.2">
      <c r="A398" s="21"/>
      <c r="B398" s="9"/>
      <c r="C398" s="10" t="s">
        <v>4</v>
      </c>
      <c r="D398" s="10" t="s">
        <v>5</v>
      </c>
      <c r="E398" s="9"/>
      <c r="F398" s="10" t="s">
        <v>13</v>
      </c>
      <c r="G398" s="10" t="s">
        <v>14</v>
      </c>
    </row>
    <row r="399" spans="1:7" ht="12" customHeight="1" x14ac:dyDescent="0.2">
      <c r="A399" s="21"/>
      <c r="B399" s="18" t="s">
        <v>95</v>
      </c>
      <c r="C399" s="25">
        <v>41.368000000000002</v>
      </c>
      <c r="D399" s="26">
        <f>C399*C$4</f>
        <v>1613.3520000000001</v>
      </c>
      <c r="E399" s="11"/>
      <c r="F399" s="27">
        <v>0.97</v>
      </c>
      <c r="G399" s="31">
        <f>F399*C$4</f>
        <v>37.83</v>
      </c>
    </row>
    <row r="400" spans="1:7" ht="12" customHeight="1" x14ac:dyDescent="0.2">
      <c r="A400" s="21"/>
      <c r="B400" s="18" t="s">
        <v>92</v>
      </c>
      <c r="C400" s="25">
        <v>41.368000000000002</v>
      </c>
      <c r="D400" s="26">
        <f>C400*C$5</f>
        <v>1613.3520000000001</v>
      </c>
      <c r="E400" s="11"/>
      <c r="F400" s="27">
        <v>0.97</v>
      </c>
      <c r="G400" s="31">
        <f>F400*C$5</f>
        <v>37.83</v>
      </c>
    </row>
    <row r="401" spans="1:7" ht="12" customHeight="1" x14ac:dyDescent="0.2">
      <c r="A401" s="21"/>
      <c r="B401" s="18" t="s">
        <v>93</v>
      </c>
      <c r="C401" s="25">
        <v>41.368000000000002</v>
      </c>
      <c r="D401" s="26">
        <f>C401*C$6</f>
        <v>1613.3520000000001</v>
      </c>
      <c r="E401" s="11"/>
      <c r="F401" s="27">
        <v>0.97</v>
      </c>
      <c r="G401" s="31">
        <f>F401*C$6</f>
        <v>37.83</v>
      </c>
    </row>
    <row r="402" spans="1:7" ht="12" customHeight="1" x14ac:dyDescent="0.2">
      <c r="A402" s="21"/>
      <c r="B402" s="18" t="s">
        <v>94</v>
      </c>
      <c r="C402" s="25">
        <v>41.368000000000002</v>
      </c>
      <c r="D402" s="26">
        <f>C402*C$7</f>
        <v>1613.3520000000001</v>
      </c>
      <c r="E402" s="11"/>
      <c r="F402" s="27">
        <v>0.97</v>
      </c>
      <c r="G402" s="31">
        <f>F402*C$7</f>
        <v>37.83</v>
      </c>
    </row>
    <row r="403" spans="1:7" ht="12" customHeight="1" x14ac:dyDescent="0.2">
      <c r="A403" s="21"/>
      <c r="B403" s="18" t="s">
        <v>20</v>
      </c>
      <c r="C403" s="25">
        <v>41.368000000000002</v>
      </c>
      <c r="D403" s="26">
        <f>C403*C$8</f>
        <v>1571.9840000000002</v>
      </c>
      <c r="E403" s="11"/>
      <c r="F403" s="27">
        <v>0.97</v>
      </c>
      <c r="G403" s="31">
        <f>F403*C$8</f>
        <v>36.86</v>
      </c>
    </row>
    <row r="404" spans="1:7" ht="12" customHeight="1" x14ac:dyDescent="0.2">
      <c r="A404" s="21"/>
      <c r="B404" s="19" t="s">
        <v>9</v>
      </c>
      <c r="C404" s="28"/>
      <c r="D404" s="29">
        <f>SUM(D399:D403)</f>
        <v>8025.3920000000007</v>
      </c>
      <c r="E404" s="11"/>
      <c r="F404" s="30"/>
      <c r="G404" s="32">
        <f>SUM(G399:G403)</f>
        <v>188.18</v>
      </c>
    </row>
    <row r="405" spans="1:7" ht="12" customHeight="1" x14ac:dyDescent="0.2">
      <c r="A405" s="23" t="s">
        <v>6</v>
      </c>
      <c r="B405" s="79" t="s">
        <v>326</v>
      </c>
      <c r="C405" s="80"/>
      <c r="D405" s="80"/>
      <c r="E405" s="80"/>
      <c r="F405" s="80"/>
      <c r="G405" s="80"/>
    </row>
    <row r="406" spans="1:7" ht="12" customHeight="1" x14ac:dyDescent="0.2">
      <c r="A406" s="23" t="s">
        <v>7</v>
      </c>
      <c r="B406" s="79"/>
      <c r="C406" s="80"/>
      <c r="D406" s="80"/>
      <c r="E406" s="80"/>
      <c r="F406" s="80"/>
      <c r="G406" s="80"/>
    </row>
    <row r="407" spans="1:7" ht="12" customHeight="1" x14ac:dyDescent="0.2">
      <c r="A407" s="22" t="s">
        <v>15</v>
      </c>
      <c r="B407" s="13"/>
      <c r="C407" s="13"/>
      <c r="D407" s="13"/>
      <c r="E407" s="13"/>
      <c r="F407" s="13"/>
      <c r="G407" s="13"/>
    </row>
    <row r="408" spans="1:7" ht="12" customHeight="1" x14ac:dyDescent="0.2">
      <c r="A408" s="23" t="s">
        <v>17</v>
      </c>
      <c r="B408" s="81"/>
      <c r="C408" s="82"/>
      <c r="D408" s="82"/>
      <c r="E408" s="82"/>
      <c r="F408" s="82"/>
      <c r="G408" s="82"/>
    </row>
    <row r="409" spans="1:7" ht="12" customHeight="1" x14ac:dyDescent="0.2">
      <c r="A409" s="24" t="s">
        <v>3</v>
      </c>
      <c r="B409" s="79"/>
      <c r="C409" s="80"/>
      <c r="D409" s="80"/>
      <c r="E409" s="80"/>
      <c r="F409" s="80"/>
      <c r="G409" s="80"/>
    </row>
    <row r="411" spans="1:7" ht="12" customHeight="1" x14ac:dyDescent="0.25">
      <c r="A411" s="20" t="s">
        <v>2</v>
      </c>
      <c r="B411" s="7">
        <v>2733</v>
      </c>
      <c r="C411" s="8"/>
      <c r="D411" s="8"/>
      <c r="E411" s="8"/>
      <c r="F411" s="38"/>
      <c r="G411" s="38"/>
    </row>
    <row r="412" spans="1:7" ht="12" customHeight="1" x14ac:dyDescent="0.2">
      <c r="A412" s="21" t="s">
        <v>10</v>
      </c>
      <c r="B412" s="9" t="s">
        <v>266</v>
      </c>
      <c r="C412" s="9"/>
      <c r="D412" s="9"/>
      <c r="E412" s="9"/>
      <c r="F412" s="9"/>
      <c r="G412" s="9"/>
    </row>
    <row r="413" spans="1:7" ht="12" customHeight="1" x14ac:dyDescent="0.2">
      <c r="A413" s="21"/>
      <c r="B413" s="9"/>
      <c r="C413" s="67" t="s">
        <v>11</v>
      </c>
      <c r="D413" s="68"/>
      <c r="E413" s="9"/>
      <c r="F413" s="67" t="s">
        <v>12</v>
      </c>
      <c r="G413" s="68"/>
    </row>
    <row r="414" spans="1:7" ht="12" customHeight="1" x14ac:dyDescent="0.2">
      <c r="A414" s="21"/>
      <c r="B414" s="9"/>
      <c r="C414" s="10" t="s">
        <v>4</v>
      </c>
      <c r="D414" s="10" t="s">
        <v>5</v>
      </c>
      <c r="E414" s="9"/>
      <c r="F414" s="10" t="s">
        <v>13</v>
      </c>
      <c r="G414" s="10" t="s">
        <v>14</v>
      </c>
    </row>
    <row r="415" spans="1:7" ht="12" customHeight="1" x14ac:dyDescent="0.2">
      <c r="A415" s="21"/>
      <c r="B415" s="18" t="s">
        <v>95</v>
      </c>
      <c r="C415" s="25">
        <v>58.98</v>
      </c>
      <c r="D415" s="26">
        <f>C415*C$4</f>
        <v>2300.2199999999998</v>
      </c>
      <c r="E415" s="11"/>
      <c r="F415" s="27">
        <v>1.25</v>
      </c>
      <c r="G415" s="31">
        <f>F415*C$4</f>
        <v>48.75</v>
      </c>
    </row>
    <row r="416" spans="1:7" ht="12" customHeight="1" x14ac:dyDescent="0.2">
      <c r="A416" s="21"/>
      <c r="B416" s="18" t="s">
        <v>92</v>
      </c>
      <c r="C416" s="25">
        <v>80.266999999999996</v>
      </c>
      <c r="D416" s="26">
        <f>C416*C$5</f>
        <v>3130.413</v>
      </c>
      <c r="E416" s="11"/>
      <c r="F416" s="27">
        <v>1.75</v>
      </c>
      <c r="G416" s="31">
        <f>F416*C$5</f>
        <v>68.25</v>
      </c>
    </row>
    <row r="417" spans="1:7" ht="12" customHeight="1" x14ac:dyDescent="0.2">
      <c r="A417" s="21"/>
      <c r="B417" s="18" t="s">
        <v>93</v>
      </c>
      <c r="C417" s="25">
        <v>80.266999999999996</v>
      </c>
      <c r="D417" s="26">
        <f>C417*C$6</f>
        <v>3130.413</v>
      </c>
      <c r="E417" s="11"/>
      <c r="F417" s="27">
        <v>1.75</v>
      </c>
      <c r="G417" s="31">
        <f>F417*C$6</f>
        <v>68.25</v>
      </c>
    </row>
    <row r="418" spans="1:7" ht="12" customHeight="1" x14ac:dyDescent="0.2">
      <c r="A418" s="21"/>
      <c r="B418" s="18" t="s">
        <v>94</v>
      </c>
      <c r="C418" s="25">
        <v>80.266999999999996</v>
      </c>
      <c r="D418" s="26">
        <f>C418*C$7</f>
        <v>3130.413</v>
      </c>
      <c r="E418" s="11"/>
      <c r="F418" s="27">
        <v>1.75</v>
      </c>
      <c r="G418" s="31">
        <f>F418*C$7</f>
        <v>68.25</v>
      </c>
    </row>
    <row r="419" spans="1:7" ht="12" customHeight="1" x14ac:dyDescent="0.2">
      <c r="A419" s="21"/>
      <c r="B419" s="18" t="s">
        <v>20</v>
      </c>
      <c r="C419" s="25">
        <v>80.266999999999996</v>
      </c>
      <c r="D419" s="26">
        <f>C419*C$8</f>
        <v>3050.1459999999997</v>
      </c>
      <c r="E419" s="11"/>
      <c r="F419" s="27">
        <v>1.75</v>
      </c>
      <c r="G419" s="31">
        <f>F419*C$8</f>
        <v>66.5</v>
      </c>
    </row>
    <row r="420" spans="1:7" ht="12" customHeight="1" x14ac:dyDescent="0.2">
      <c r="A420" s="21"/>
      <c r="B420" s="19" t="s">
        <v>9</v>
      </c>
      <c r="C420" s="28"/>
      <c r="D420" s="29">
        <f>SUM(D415:D419)</f>
        <v>14741.605</v>
      </c>
      <c r="E420" s="11"/>
      <c r="F420" s="30"/>
      <c r="G420" s="32">
        <f>SUM(G415:G419)</f>
        <v>320</v>
      </c>
    </row>
    <row r="421" spans="1:7" ht="12" customHeight="1" x14ac:dyDescent="0.2">
      <c r="A421" s="23" t="s">
        <v>6</v>
      </c>
      <c r="B421" s="79" t="s">
        <v>331</v>
      </c>
      <c r="C421" s="80"/>
      <c r="D421" s="80"/>
      <c r="E421" s="80"/>
      <c r="F421" s="80"/>
      <c r="G421" s="80"/>
    </row>
    <row r="422" spans="1:7" ht="12" customHeight="1" x14ac:dyDescent="0.2">
      <c r="A422" s="23" t="s">
        <v>7</v>
      </c>
      <c r="B422" s="79"/>
      <c r="C422" s="80"/>
      <c r="D422" s="80"/>
      <c r="E422" s="80"/>
      <c r="F422" s="80"/>
      <c r="G422" s="80"/>
    </row>
    <row r="423" spans="1:7" ht="12" customHeight="1" x14ac:dyDescent="0.2">
      <c r="A423" s="22" t="s">
        <v>15</v>
      </c>
      <c r="B423" s="13"/>
      <c r="C423" s="13"/>
      <c r="D423" s="13"/>
      <c r="E423" s="13"/>
      <c r="F423" s="13"/>
      <c r="G423" s="13"/>
    </row>
    <row r="424" spans="1:7" ht="12" customHeight="1" x14ac:dyDescent="0.2">
      <c r="A424" s="23" t="s">
        <v>17</v>
      </c>
      <c r="B424" s="81" t="s">
        <v>327</v>
      </c>
      <c r="C424" s="82"/>
      <c r="D424" s="82"/>
      <c r="E424" s="82"/>
      <c r="F424" s="82"/>
      <c r="G424" s="82"/>
    </row>
    <row r="425" spans="1:7" ht="12" customHeight="1" x14ac:dyDescent="0.2">
      <c r="A425" s="24" t="s">
        <v>3</v>
      </c>
      <c r="B425" s="63"/>
      <c r="C425" s="64"/>
      <c r="D425" s="64"/>
      <c r="E425" s="64"/>
      <c r="F425" s="64"/>
      <c r="G425" s="64"/>
    </row>
    <row r="427" spans="1:7" ht="12" customHeight="1" x14ac:dyDescent="0.25">
      <c r="A427" s="20" t="s">
        <v>2</v>
      </c>
      <c r="B427" s="7">
        <v>2734</v>
      </c>
      <c r="C427" s="8"/>
      <c r="D427" s="8"/>
      <c r="E427" s="8"/>
      <c r="F427" s="38"/>
      <c r="G427" s="38"/>
    </row>
    <row r="428" spans="1:7" ht="12" customHeight="1" x14ac:dyDescent="0.2">
      <c r="A428" s="21" t="s">
        <v>10</v>
      </c>
      <c r="B428" s="9" t="s">
        <v>267</v>
      </c>
      <c r="C428" s="9"/>
      <c r="D428" s="9"/>
      <c r="E428" s="9"/>
      <c r="F428" s="9"/>
      <c r="G428" s="9"/>
    </row>
    <row r="429" spans="1:7" ht="12" customHeight="1" x14ac:dyDescent="0.2">
      <c r="A429" s="21"/>
      <c r="B429" s="9"/>
      <c r="C429" s="67" t="s">
        <v>11</v>
      </c>
      <c r="D429" s="68"/>
      <c r="E429" s="9"/>
      <c r="F429" s="67" t="s">
        <v>12</v>
      </c>
      <c r="G429" s="68"/>
    </row>
    <row r="430" spans="1:7" ht="12" customHeight="1" x14ac:dyDescent="0.2">
      <c r="A430" s="21"/>
      <c r="B430" s="9"/>
      <c r="C430" s="10" t="s">
        <v>4</v>
      </c>
      <c r="D430" s="10" t="s">
        <v>5</v>
      </c>
      <c r="E430" s="9"/>
      <c r="F430" s="10" t="s">
        <v>13</v>
      </c>
      <c r="G430" s="10" t="s">
        <v>14</v>
      </c>
    </row>
    <row r="431" spans="1:7" ht="12" customHeight="1" x14ac:dyDescent="0.2">
      <c r="A431" s="21"/>
      <c r="B431" s="18" t="s">
        <v>95</v>
      </c>
      <c r="C431" s="25">
        <v>39.948</v>
      </c>
      <c r="D431" s="26">
        <f>C431*C$4</f>
        <v>1557.972</v>
      </c>
      <c r="E431" s="11"/>
      <c r="F431" s="27">
        <v>0.92</v>
      </c>
      <c r="G431" s="31">
        <f>F431*C$4</f>
        <v>35.880000000000003</v>
      </c>
    </row>
    <row r="432" spans="1:7" ht="12" customHeight="1" x14ac:dyDescent="0.2">
      <c r="A432" s="21"/>
      <c r="B432" s="18" t="s">
        <v>92</v>
      </c>
      <c r="C432" s="25">
        <v>56.442</v>
      </c>
      <c r="D432" s="26">
        <f>C432*C$5</f>
        <v>2201.2379999999998</v>
      </c>
      <c r="E432" s="11"/>
      <c r="F432" s="27">
        <v>1.27</v>
      </c>
      <c r="G432" s="31">
        <f>F432*C$5</f>
        <v>49.53</v>
      </c>
    </row>
    <row r="433" spans="1:7" ht="12" customHeight="1" x14ac:dyDescent="0.2">
      <c r="A433" s="21"/>
      <c r="B433" s="18" t="s">
        <v>93</v>
      </c>
      <c r="C433" s="25">
        <v>56.442</v>
      </c>
      <c r="D433" s="26">
        <f>C433*C$6</f>
        <v>2201.2379999999998</v>
      </c>
      <c r="E433" s="11"/>
      <c r="F433" s="27">
        <v>1.27</v>
      </c>
      <c r="G433" s="31">
        <f>F433*C$6</f>
        <v>49.53</v>
      </c>
    </row>
    <row r="434" spans="1:7" ht="12" customHeight="1" x14ac:dyDescent="0.2">
      <c r="A434" s="21"/>
      <c r="B434" s="18" t="s">
        <v>94</v>
      </c>
      <c r="C434" s="25">
        <v>56.442</v>
      </c>
      <c r="D434" s="26">
        <f>C434*C$7</f>
        <v>2201.2379999999998</v>
      </c>
      <c r="E434" s="11"/>
      <c r="F434" s="27">
        <v>1.27</v>
      </c>
      <c r="G434" s="31">
        <f>F434*C$7</f>
        <v>49.53</v>
      </c>
    </row>
    <row r="435" spans="1:7" ht="12" customHeight="1" x14ac:dyDescent="0.2">
      <c r="A435" s="21"/>
      <c r="B435" s="18" t="s">
        <v>20</v>
      </c>
      <c r="C435" s="25">
        <v>56.442</v>
      </c>
      <c r="D435" s="26">
        <f>C435*C$8</f>
        <v>2144.7959999999998</v>
      </c>
      <c r="E435" s="11"/>
      <c r="F435" s="27">
        <v>1.27</v>
      </c>
      <c r="G435" s="31">
        <f>F435*C$8</f>
        <v>48.26</v>
      </c>
    </row>
    <row r="436" spans="1:7" ht="12" customHeight="1" x14ac:dyDescent="0.2">
      <c r="A436" s="21"/>
      <c r="B436" s="19" t="s">
        <v>9</v>
      </c>
      <c r="C436" s="28"/>
      <c r="D436" s="29">
        <f>SUM(D431:D435)</f>
        <v>10306.482</v>
      </c>
      <c r="E436" s="11"/>
      <c r="F436" s="30"/>
      <c r="G436" s="32">
        <f>SUM(G431:G435)</f>
        <v>232.73</v>
      </c>
    </row>
    <row r="437" spans="1:7" ht="12" customHeight="1" x14ac:dyDescent="0.2">
      <c r="A437" s="23" t="s">
        <v>6</v>
      </c>
      <c r="B437" s="79" t="s">
        <v>331</v>
      </c>
      <c r="C437" s="80"/>
      <c r="D437" s="80"/>
      <c r="E437" s="80"/>
      <c r="F437" s="80"/>
      <c r="G437" s="80"/>
    </row>
    <row r="438" spans="1:7" ht="12" customHeight="1" x14ac:dyDescent="0.2">
      <c r="A438" s="23" t="s">
        <v>7</v>
      </c>
      <c r="B438" s="79"/>
      <c r="C438" s="80"/>
      <c r="D438" s="80"/>
      <c r="E438" s="80"/>
      <c r="F438" s="80"/>
      <c r="G438" s="80"/>
    </row>
    <row r="439" spans="1:7" ht="12" customHeight="1" x14ac:dyDescent="0.2">
      <c r="A439" s="22" t="s">
        <v>15</v>
      </c>
      <c r="B439" s="13"/>
      <c r="C439" s="13"/>
      <c r="D439" s="13"/>
      <c r="E439" s="13"/>
      <c r="F439" s="13"/>
      <c r="G439" s="13"/>
    </row>
    <row r="440" spans="1:7" ht="12" customHeight="1" x14ac:dyDescent="0.2">
      <c r="A440" s="23" t="s">
        <v>17</v>
      </c>
      <c r="B440" s="81" t="s">
        <v>327</v>
      </c>
      <c r="C440" s="82"/>
      <c r="D440" s="82"/>
      <c r="E440" s="82"/>
      <c r="F440" s="82"/>
      <c r="G440" s="82"/>
    </row>
    <row r="441" spans="1:7" ht="12" customHeight="1" x14ac:dyDescent="0.2">
      <c r="A441" s="24" t="s">
        <v>3</v>
      </c>
      <c r="B441" s="63"/>
      <c r="C441" s="64"/>
      <c r="D441" s="64"/>
      <c r="E441" s="64"/>
      <c r="F441" s="64"/>
      <c r="G441" s="64"/>
    </row>
    <row r="443" spans="1:7" ht="12" customHeight="1" x14ac:dyDescent="0.25">
      <c r="A443" s="20" t="s">
        <v>2</v>
      </c>
      <c r="B443" s="7">
        <v>3676</v>
      </c>
      <c r="C443" s="8"/>
      <c r="D443" s="8"/>
      <c r="E443" s="8"/>
      <c r="F443" s="38"/>
      <c r="G443" s="38"/>
    </row>
    <row r="444" spans="1:7" ht="12" customHeight="1" x14ac:dyDescent="0.2">
      <c r="A444" s="21" t="s">
        <v>10</v>
      </c>
      <c r="B444" s="9" t="s">
        <v>268</v>
      </c>
      <c r="C444" s="9"/>
      <c r="D444" s="9"/>
      <c r="E444" s="9"/>
      <c r="F444" s="9"/>
      <c r="G444" s="9"/>
    </row>
    <row r="445" spans="1:7" ht="12" customHeight="1" x14ac:dyDescent="0.2">
      <c r="A445" s="21"/>
      <c r="B445" s="9"/>
      <c r="C445" s="67" t="s">
        <v>11</v>
      </c>
      <c r="D445" s="68"/>
      <c r="E445" s="9"/>
      <c r="F445" s="67" t="s">
        <v>12</v>
      </c>
      <c r="G445" s="68"/>
    </row>
    <row r="446" spans="1:7" ht="12" customHeight="1" x14ac:dyDescent="0.2">
      <c r="A446" s="21"/>
      <c r="B446" s="9"/>
      <c r="C446" s="10" t="s">
        <v>4</v>
      </c>
      <c r="D446" s="10" t="s">
        <v>5</v>
      </c>
      <c r="E446" s="9"/>
      <c r="F446" s="10" t="s">
        <v>13</v>
      </c>
      <c r="G446" s="10" t="s">
        <v>14</v>
      </c>
    </row>
    <row r="447" spans="1:7" ht="12" customHeight="1" x14ac:dyDescent="0.2">
      <c r="A447" s="21"/>
      <c r="B447" s="18" t="s">
        <v>95</v>
      </c>
      <c r="C447" s="25">
        <v>43.353999999999999</v>
      </c>
      <c r="D447" s="26">
        <f>C447*C$4</f>
        <v>1690.806</v>
      </c>
      <c r="E447" s="11"/>
      <c r="F447" s="27">
        <v>0.97</v>
      </c>
      <c r="G447" s="31">
        <f>F447*C$4</f>
        <v>37.83</v>
      </c>
    </row>
    <row r="448" spans="1:7" ht="12" customHeight="1" x14ac:dyDescent="0.2">
      <c r="A448" s="21"/>
      <c r="B448" s="18" t="s">
        <v>92</v>
      </c>
      <c r="C448" s="25">
        <v>43.353999999999999</v>
      </c>
      <c r="D448" s="26">
        <f>C448*C$5</f>
        <v>1690.806</v>
      </c>
      <c r="E448" s="11"/>
      <c r="F448" s="27">
        <v>0.97</v>
      </c>
      <c r="G448" s="31">
        <f>F448*C$5</f>
        <v>37.83</v>
      </c>
    </row>
    <row r="449" spans="1:7" ht="12" customHeight="1" x14ac:dyDescent="0.2">
      <c r="A449" s="21"/>
      <c r="B449" s="18" t="s">
        <v>93</v>
      </c>
      <c r="C449" s="25">
        <v>43.353999999999999</v>
      </c>
      <c r="D449" s="26">
        <f>C449*C$6</f>
        <v>1690.806</v>
      </c>
      <c r="E449" s="11"/>
      <c r="F449" s="27">
        <v>0.97</v>
      </c>
      <c r="G449" s="31">
        <f>F449*C$6</f>
        <v>37.83</v>
      </c>
    </row>
    <row r="450" spans="1:7" ht="12" customHeight="1" x14ac:dyDescent="0.2">
      <c r="A450" s="21"/>
      <c r="B450" s="18" t="s">
        <v>94</v>
      </c>
      <c r="C450" s="25">
        <v>43.353999999999999</v>
      </c>
      <c r="D450" s="26">
        <f>C450*C$7</f>
        <v>1690.806</v>
      </c>
      <c r="E450" s="11"/>
      <c r="F450" s="27">
        <v>0.97</v>
      </c>
      <c r="G450" s="31">
        <f>F450*C$7</f>
        <v>37.83</v>
      </c>
    </row>
    <row r="451" spans="1:7" ht="12" customHeight="1" x14ac:dyDescent="0.2">
      <c r="A451" s="21"/>
      <c r="B451" s="18" t="s">
        <v>20</v>
      </c>
      <c r="C451" s="25">
        <v>43.353999999999999</v>
      </c>
      <c r="D451" s="26">
        <f>C451*C$8</f>
        <v>1647.452</v>
      </c>
      <c r="E451" s="11"/>
      <c r="F451" s="27">
        <v>0.97</v>
      </c>
      <c r="G451" s="31">
        <f>F451*C$8</f>
        <v>36.86</v>
      </c>
    </row>
    <row r="452" spans="1:7" ht="12" customHeight="1" x14ac:dyDescent="0.2">
      <c r="A452" s="21"/>
      <c r="B452" s="19" t="s">
        <v>9</v>
      </c>
      <c r="C452" s="28"/>
      <c r="D452" s="29">
        <f>SUM(D447:D451)</f>
        <v>8410.6759999999995</v>
      </c>
      <c r="E452" s="11"/>
      <c r="F452" s="30"/>
      <c r="G452" s="32">
        <f>SUM(G447:G451)</f>
        <v>188.18</v>
      </c>
    </row>
    <row r="453" spans="1:7" ht="12" customHeight="1" x14ac:dyDescent="0.2">
      <c r="A453" s="23" t="s">
        <v>6</v>
      </c>
      <c r="B453" s="79" t="s">
        <v>331</v>
      </c>
      <c r="C453" s="80"/>
      <c r="D453" s="80"/>
      <c r="E453" s="80"/>
      <c r="F453" s="80"/>
      <c r="G453" s="80"/>
    </row>
    <row r="454" spans="1:7" ht="12" customHeight="1" x14ac:dyDescent="0.2">
      <c r="A454" s="23" t="s">
        <v>7</v>
      </c>
      <c r="B454" s="63"/>
      <c r="C454" s="64"/>
      <c r="D454" s="64"/>
      <c r="E454" s="64"/>
      <c r="F454" s="64"/>
      <c r="G454" s="64"/>
    </row>
    <row r="455" spans="1:7" ht="12" customHeight="1" x14ac:dyDescent="0.2">
      <c r="A455" s="22" t="s">
        <v>15</v>
      </c>
      <c r="B455" s="13"/>
      <c r="C455" s="13"/>
      <c r="D455" s="13"/>
      <c r="E455" s="13"/>
      <c r="F455" s="13"/>
      <c r="G455" s="13"/>
    </row>
    <row r="456" spans="1:7" ht="12" customHeight="1" x14ac:dyDescent="0.2">
      <c r="A456" s="23" t="s">
        <v>17</v>
      </c>
      <c r="B456" s="65"/>
      <c r="C456" s="66"/>
      <c r="D456" s="66"/>
      <c r="E456" s="66"/>
      <c r="F456" s="66"/>
      <c r="G456" s="66"/>
    </row>
    <row r="457" spans="1:7" ht="12" customHeight="1" x14ac:dyDescent="0.2">
      <c r="A457" s="24" t="s">
        <v>3</v>
      </c>
      <c r="B457" s="63"/>
      <c r="C457" s="64"/>
      <c r="D457" s="64"/>
      <c r="E457" s="64"/>
      <c r="F457" s="64"/>
      <c r="G457" s="64"/>
    </row>
    <row r="459" spans="1:7" ht="12" customHeight="1" x14ac:dyDescent="0.25">
      <c r="A459" s="20" t="s">
        <v>2</v>
      </c>
      <c r="B459" s="7">
        <v>3684</v>
      </c>
      <c r="C459" s="8"/>
      <c r="D459" s="8"/>
      <c r="E459" s="8"/>
      <c r="F459" s="38"/>
      <c r="G459" s="38"/>
    </row>
    <row r="460" spans="1:7" ht="12" customHeight="1" x14ac:dyDescent="0.2">
      <c r="A460" s="21" t="s">
        <v>10</v>
      </c>
      <c r="B460" s="9" t="s">
        <v>269</v>
      </c>
      <c r="C460" s="9"/>
      <c r="D460" s="9"/>
      <c r="E460" s="9"/>
      <c r="F460" s="9"/>
      <c r="G460" s="9"/>
    </row>
    <row r="461" spans="1:7" ht="12" customHeight="1" x14ac:dyDescent="0.2">
      <c r="A461" s="21"/>
      <c r="B461" s="9"/>
      <c r="C461" s="67" t="s">
        <v>11</v>
      </c>
      <c r="D461" s="68"/>
      <c r="E461" s="9"/>
      <c r="F461" s="67" t="s">
        <v>12</v>
      </c>
      <c r="G461" s="68"/>
    </row>
    <row r="462" spans="1:7" ht="12" customHeight="1" x14ac:dyDescent="0.2">
      <c r="A462" s="21"/>
      <c r="B462" s="9"/>
      <c r="C462" s="10" t="s">
        <v>4</v>
      </c>
      <c r="D462" s="10" t="s">
        <v>5</v>
      </c>
      <c r="E462" s="9"/>
      <c r="F462" s="10" t="s">
        <v>13</v>
      </c>
      <c r="G462" s="10" t="s">
        <v>14</v>
      </c>
    </row>
    <row r="463" spans="1:7" ht="12" customHeight="1" x14ac:dyDescent="0.2">
      <c r="A463" s="21"/>
      <c r="B463" s="18" t="s">
        <v>95</v>
      </c>
      <c r="C463" s="25">
        <v>42.771999999999998</v>
      </c>
      <c r="D463" s="26">
        <f>C463*C$4</f>
        <v>1668.1079999999999</v>
      </c>
      <c r="E463" s="11"/>
      <c r="F463" s="27">
        <v>0.87</v>
      </c>
      <c r="G463" s="31">
        <f>F463*C$4</f>
        <v>33.93</v>
      </c>
    </row>
    <row r="464" spans="1:7" ht="12" customHeight="1" x14ac:dyDescent="0.2">
      <c r="A464" s="21"/>
      <c r="B464" s="18" t="s">
        <v>92</v>
      </c>
      <c r="C464" s="25">
        <v>42.771999999999998</v>
      </c>
      <c r="D464" s="26">
        <f>C464*C$5</f>
        <v>1668.1079999999999</v>
      </c>
      <c r="E464" s="11"/>
      <c r="F464" s="27">
        <v>0.87</v>
      </c>
      <c r="G464" s="31">
        <f>F464*C$5</f>
        <v>33.93</v>
      </c>
    </row>
    <row r="465" spans="1:7" ht="12" customHeight="1" x14ac:dyDescent="0.2">
      <c r="A465" s="21"/>
      <c r="B465" s="18" t="s">
        <v>93</v>
      </c>
      <c r="C465" s="25">
        <v>32.115000000000002</v>
      </c>
      <c r="D465" s="26">
        <f>C465*C$6</f>
        <v>1252.4850000000001</v>
      </c>
      <c r="E465" s="11"/>
      <c r="F465" s="27">
        <v>0.63</v>
      </c>
      <c r="G465" s="31">
        <f>F465*C$6</f>
        <v>24.57</v>
      </c>
    </row>
    <row r="466" spans="1:7" ht="12" customHeight="1" x14ac:dyDescent="0.2">
      <c r="A466" s="21"/>
      <c r="B466" s="18" t="s">
        <v>94</v>
      </c>
      <c r="C466" s="25">
        <v>42.771999999999998</v>
      </c>
      <c r="D466" s="26">
        <f>C466*C$7</f>
        <v>1668.1079999999999</v>
      </c>
      <c r="E466" s="11"/>
      <c r="F466" s="27">
        <v>0.87</v>
      </c>
      <c r="G466" s="31">
        <f>F466*C$7</f>
        <v>33.93</v>
      </c>
    </row>
    <row r="467" spans="1:7" ht="12" customHeight="1" x14ac:dyDescent="0.2">
      <c r="A467" s="21"/>
      <c r="B467" s="18" t="s">
        <v>20</v>
      </c>
      <c r="C467" s="25">
        <v>42.771999999999998</v>
      </c>
      <c r="D467" s="26">
        <f>C467*C$8</f>
        <v>1625.336</v>
      </c>
      <c r="E467" s="11"/>
      <c r="F467" s="27">
        <v>0.87</v>
      </c>
      <c r="G467" s="31">
        <f>F467*C$8</f>
        <v>33.06</v>
      </c>
    </row>
    <row r="468" spans="1:7" ht="12" customHeight="1" x14ac:dyDescent="0.2">
      <c r="A468" s="21"/>
      <c r="B468" s="19" t="s">
        <v>9</v>
      </c>
      <c r="C468" s="28"/>
      <c r="D468" s="29">
        <f>SUM(D463:D467)</f>
        <v>7882.1450000000004</v>
      </c>
      <c r="E468" s="11"/>
      <c r="F468" s="30"/>
      <c r="G468" s="32">
        <f>SUM(G463:G467)</f>
        <v>159.42000000000002</v>
      </c>
    </row>
    <row r="469" spans="1:7" ht="12" customHeight="1" x14ac:dyDescent="0.2">
      <c r="A469" s="23" t="s">
        <v>6</v>
      </c>
      <c r="B469" s="79" t="s">
        <v>331</v>
      </c>
      <c r="C469" s="80"/>
      <c r="D469" s="80"/>
      <c r="E469" s="80"/>
      <c r="F469" s="80"/>
      <c r="G469" s="80"/>
    </row>
    <row r="470" spans="1:7" ht="12" customHeight="1" x14ac:dyDescent="0.2">
      <c r="A470" s="23" t="s">
        <v>7</v>
      </c>
      <c r="B470" s="79"/>
      <c r="C470" s="80"/>
      <c r="D470" s="80"/>
      <c r="E470" s="80"/>
      <c r="F470" s="80"/>
      <c r="G470" s="80"/>
    </row>
    <row r="471" spans="1:7" ht="12" customHeight="1" x14ac:dyDescent="0.2">
      <c r="A471" s="22" t="s">
        <v>15</v>
      </c>
      <c r="B471" s="13"/>
      <c r="C471" s="13"/>
      <c r="D471" s="13"/>
      <c r="E471" s="13"/>
      <c r="F471" s="13"/>
      <c r="G471" s="13"/>
    </row>
    <row r="472" spans="1:7" ht="12" customHeight="1" x14ac:dyDescent="0.2">
      <c r="A472" s="23" t="s">
        <v>17</v>
      </c>
      <c r="B472" s="81" t="s">
        <v>327</v>
      </c>
      <c r="C472" s="82"/>
      <c r="D472" s="82"/>
      <c r="E472" s="82"/>
      <c r="F472" s="82"/>
      <c r="G472" s="82"/>
    </row>
    <row r="473" spans="1:7" ht="12" customHeight="1" x14ac:dyDescent="0.2">
      <c r="A473" s="24" t="s">
        <v>3</v>
      </c>
      <c r="B473" s="63"/>
      <c r="C473" s="64"/>
      <c r="D473" s="64"/>
      <c r="E473" s="64"/>
      <c r="F473" s="64"/>
      <c r="G473" s="64"/>
    </row>
  </sheetData>
  <mergeCells count="164">
    <mergeCell ref="A3:C3"/>
    <mergeCell ref="A4:B4"/>
    <mergeCell ref="A8:B8"/>
    <mergeCell ref="A9:B9"/>
    <mergeCell ref="C13:D13"/>
    <mergeCell ref="F13:G13"/>
    <mergeCell ref="B53:G53"/>
    <mergeCell ref="B54:G54"/>
    <mergeCell ref="B56:G56"/>
    <mergeCell ref="B37:G37"/>
    <mergeCell ref="B38:G38"/>
    <mergeCell ref="B40:G40"/>
    <mergeCell ref="B21:G21"/>
    <mergeCell ref="B22:G22"/>
    <mergeCell ref="B24:G24"/>
    <mergeCell ref="B25:G25"/>
    <mergeCell ref="C29:D29"/>
    <mergeCell ref="F29:G29"/>
    <mergeCell ref="B57:G57"/>
    <mergeCell ref="C61:D61"/>
    <mergeCell ref="F61:G61"/>
    <mergeCell ref="B41:G41"/>
    <mergeCell ref="C45:D45"/>
    <mergeCell ref="F45:G45"/>
    <mergeCell ref="B85:G85"/>
    <mergeCell ref="B86:G86"/>
    <mergeCell ref="B88:G88"/>
    <mergeCell ref="B89:G89"/>
    <mergeCell ref="C93:D93"/>
    <mergeCell ref="F93:G93"/>
    <mergeCell ref="B69:G69"/>
    <mergeCell ref="B70:G70"/>
    <mergeCell ref="B72:G72"/>
    <mergeCell ref="B73:G73"/>
    <mergeCell ref="C77:D77"/>
    <mergeCell ref="F77:G77"/>
    <mergeCell ref="B117:G117"/>
    <mergeCell ref="B118:G118"/>
    <mergeCell ref="B120:G120"/>
    <mergeCell ref="B121:G121"/>
    <mergeCell ref="C125:D125"/>
    <mergeCell ref="F125:G125"/>
    <mergeCell ref="B101:G101"/>
    <mergeCell ref="B102:G102"/>
    <mergeCell ref="B104:G104"/>
    <mergeCell ref="B105:G105"/>
    <mergeCell ref="C109:D109"/>
    <mergeCell ref="F109:G109"/>
    <mergeCell ref="B149:G149"/>
    <mergeCell ref="B150:G150"/>
    <mergeCell ref="B152:G152"/>
    <mergeCell ref="B153:G153"/>
    <mergeCell ref="C157:D157"/>
    <mergeCell ref="F157:G157"/>
    <mergeCell ref="B133:G133"/>
    <mergeCell ref="B134:G134"/>
    <mergeCell ref="B136:G136"/>
    <mergeCell ref="B137:G137"/>
    <mergeCell ref="C141:D141"/>
    <mergeCell ref="F141:G141"/>
    <mergeCell ref="B181:G181"/>
    <mergeCell ref="B182:G182"/>
    <mergeCell ref="B184:G184"/>
    <mergeCell ref="B185:G185"/>
    <mergeCell ref="C189:D189"/>
    <mergeCell ref="F189:G189"/>
    <mergeCell ref="B165:G165"/>
    <mergeCell ref="B166:G166"/>
    <mergeCell ref="B168:G168"/>
    <mergeCell ref="B169:G169"/>
    <mergeCell ref="C173:D173"/>
    <mergeCell ref="F173:G173"/>
    <mergeCell ref="B213:G213"/>
    <mergeCell ref="B214:G214"/>
    <mergeCell ref="B216:G216"/>
    <mergeCell ref="B217:G217"/>
    <mergeCell ref="C221:D221"/>
    <mergeCell ref="F221:G221"/>
    <mergeCell ref="B197:G197"/>
    <mergeCell ref="B198:G198"/>
    <mergeCell ref="B200:G200"/>
    <mergeCell ref="B201:G201"/>
    <mergeCell ref="C205:D205"/>
    <mergeCell ref="F205:G205"/>
    <mergeCell ref="B245:G245"/>
    <mergeCell ref="B246:G246"/>
    <mergeCell ref="B248:G248"/>
    <mergeCell ref="B249:G249"/>
    <mergeCell ref="C253:D253"/>
    <mergeCell ref="F253:G253"/>
    <mergeCell ref="B229:G229"/>
    <mergeCell ref="B230:G230"/>
    <mergeCell ref="B232:G232"/>
    <mergeCell ref="B233:G233"/>
    <mergeCell ref="C237:D237"/>
    <mergeCell ref="F237:G237"/>
    <mergeCell ref="B277:G277"/>
    <mergeCell ref="B278:G278"/>
    <mergeCell ref="B280:G280"/>
    <mergeCell ref="B281:G281"/>
    <mergeCell ref="C285:D285"/>
    <mergeCell ref="F285:G285"/>
    <mergeCell ref="B261:G261"/>
    <mergeCell ref="B262:G262"/>
    <mergeCell ref="B264:G264"/>
    <mergeCell ref="B265:G265"/>
    <mergeCell ref="C269:D269"/>
    <mergeCell ref="F269:G269"/>
    <mergeCell ref="B309:G309"/>
    <mergeCell ref="B310:G310"/>
    <mergeCell ref="B312:G312"/>
    <mergeCell ref="B313:G313"/>
    <mergeCell ref="C317:D317"/>
    <mergeCell ref="F317:G317"/>
    <mergeCell ref="B293:G293"/>
    <mergeCell ref="B294:G294"/>
    <mergeCell ref="B296:G296"/>
    <mergeCell ref="B297:G297"/>
    <mergeCell ref="C301:D301"/>
    <mergeCell ref="F301:G301"/>
    <mergeCell ref="C349:D349"/>
    <mergeCell ref="F349:G349"/>
    <mergeCell ref="B341:G341"/>
    <mergeCell ref="B342:G342"/>
    <mergeCell ref="B344:G344"/>
    <mergeCell ref="B345:G345"/>
    <mergeCell ref="B325:G325"/>
    <mergeCell ref="B326:G326"/>
    <mergeCell ref="B328:G328"/>
    <mergeCell ref="B329:G329"/>
    <mergeCell ref="C333:D333"/>
    <mergeCell ref="F333:G333"/>
    <mergeCell ref="B373:G373"/>
    <mergeCell ref="B374:G374"/>
    <mergeCell ref="B376:G376"/>
    <mergeCell ref="B377:G377"/>
    <mergeCell ref="C381:D381"/>
    <mergeCell ref="F381:G381"/>
    <mergeCell ref="B357:G357"/>
    <mergeCell ref="B358:G358"/>
    <mergeCell ref="B360:G360"/>
    <mergeCell ref="B361:G361"/>
    <mergeCell ref="C365:D365"/>
    <mergeCell ref="F365:G365"/>
    <mergeCell ref="B405:G405"/>
    <mergeCell ref="B406:G406"/>
    <mergeCell ref="B408:G408"/>
    <mergeCell ref="B409:G409"/>
    <mergeCell ref="B389:G389"/>
    <mergeCell ref="B390:G390"/>
    <mergeCell ref="B392:G392"/>
    <mergeCell ref="B393:G393"/>
    <mergeCell ref="C397:D397"/>
    <mergeCell ref="F397:G397"/>
    <mergeCell ref="B472:G472"/>
    <mergeCell ref="B421:G421"/>
    <mergeCell ref="B422:G422"/>
    <mergeCell ref="B424:G424"/>
    <mergeCell ref="B437:G437"/>
    <mergeCell ref="B438:G438"/>
    <mergeCell ref="B440:G440"/>
    <mergeCell ref="B453:G453"/>
    <mergeCell ref="B469:G469"/>
    <mergeCell ref="B470:G470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topLeftCell="A19" zoomScaleNormal="100" workbookViewId="0">
      <selection activeCell="F12" sqref="F12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6" width="15.7109375" style="2" customWidth="1"/>
    <col min="7" max="7" width="20.7109375" style="2" bestFit="1" customWidth="1"/>
    <col min="8" max="8" width="11.7109375" style="2" bestFit="1" customWidth="1"/>
    <col min="9" max="9" width="12.28515625" style="2" bestFit="1" customWidth="1"/>
    <col min="10" max="10" width="10.42578125" style="2" customWidth="1"/>
    <col min="11" max="11" width="13.5703125" style="2" bestFit="1" customWidth="1"/>
    <col min="12" max="12" width="12.42578125" style="2" bestFit="1" customWidth="1"/>
    <col min="13" max="16384" width="11.42578125" style="2"/>
  </cols>
  <sheetData>
    <row r="1" spans="1:10" ht="24" customHeight="1" x14ac:dyDescent="0.3">
      <c r="A1" s="1" t="s">
        <v>80</v>
      </c>
      <c r="G1" s="3" t="s">
        <v>16</v>
      </c>
    </row>
    <row r="2" spans="1:10" ht="12" customHeight="1" thickBot="1" x14ac:dyDescent="0.3">
      <c r="A2" s="4"/>
    </row>
    <row r="3" spans="1:10" ht="12" customHeight="1" x14ac:dyDescent="0.2">
      <c r="A3" s="85" t="s">
        <v>27</v>
      </c>
      <c r="B3" s="86"/>
      <c r="C3" s="87"/>
      <c r="D3" s="17"/>
      <c r="F3" s="33" t="s">
        <v>26</v>
      </c>
      <c r="G3" s="18"/>
      <c r="I3" s="72"/>
      <c r="J3" s="72"/>
    </row>
    <row r="4" spans="1:10" ht="12" customHeight="1" x14ac:dyDescent="0.2">
      <c r="A4" s="45" t="s">
        <v>23</v>
      </c>
      <c r="B4" s="46"/>
      <c r="C4" s="5">
        <v>39</v>
      </c>
      <c r="G4" s="18"/>
      <c r="I4" s="72"/>
      <c r="J4" s="72"/>
    </row>
    <row r="5" spans="1:10" ht="12" customHeight="1" x14ac:dyDescent="0.2">
      <c r="A5" s="43" t="s">
        <v>92</v>
      </c>
      <c r="B5" s="44"/>
      <c r="C5" s="5">
        <v>39</v>
      </c>
      <c r="G5" s="18"/>
      <c r="I5" s="72"/>
      <c r="J5" s="72"/>
    </row>
    <row r="6" spans="1:10" ht="12" customHeight="1" x14ac:dyDescent="0.2">
      <c r="A6" s="43" t="s">
        <v>93</v>
      </c>
      <c r="B6" s="44"/>
      <c r="C6" s="5">
        <v>39</v>
      </c>
      <c r="G6" s="18"/>
      <c r="I6" s="72"/>
      <c r="J6" s="72"/>
    </row>
    <row r="7" spans="1:10" ht="12" customHeight="1" x14ac:dyDescent="0.2">
      <c r="A7" s="43" t="s">
        <v>94</v>
      </c>
      <c r="B7" s="44"/>
      <c r="C7" s="5">
        <v>39</v>
      </c>
      <c r="G7" s="18"/>
      <c r="I7" s="72"/>
      <c r="J7" s="72"/>
    </row>
    <row r="8" spans="1:10" ht="12" customHeight="1" x14ac:dyDescent="0.2">
      <c r="A8" s="45" t="s">
        <v>20</v>
      </c>
      <c r="B8" s="46"/>
      <c r="C8" s="5">
        <v>38</v>
      </c>
      <c r="G8" s="18"/>
      <c r="I8" s="72"/>
      <c r="J8" s="72"/>
    </row>
    <row r="9" spans="1:10" ht="12" customHeight="1" x14ac:dyDescent="0.2">
      <c r="A9" s="47" t="s">
        <v>24</v>
      </c>
      <c r="B9" s="48"/>
      <c r="C9" s="5">
        <v>21</v>
      </c>
      <c r="G9" s="18"/>
      <c r="I9" s="72"/>
      <c r="J9" s="72"/>
    </row>
    <row r="10" spans="1:10" ht="12" customHeight="1" x14ac:dyDescent="0.2">
      <c r="A10" s="45" t="s">
        <v>21</v>
      </c>
      <c r="B10" s="46"/>
      <c r="C10" s="5">
        <v>6</v>
      </c>
      <c r="G10" s="18"/>
      <c r="I10" s="72"/>
      <c r="J10" s="72"/>
    </row>
    <row r="11" spans="1:10" ht="12" customHeight="1" x14ac:dyDescent="0.2">
      <c r="A11" s="47" t="s">
        <v>25</v>
      </c>
      <c r="B11" s="48"/>
      <c r="C11" s="5">
        <v>26</v>
      </c>
      <c r="G11" s="18"/>
      <c r="I11" s="72"/>
      <c r="J11" s="72"/>
    </row>
    <row r="12" spans="1:10" ht="12" customHeight="1" x14ac:dyDescent="0.2">
      <c r="A12" s="88" t="s">
        <v>22</v>
      </c>
      <c r="B12" s="89"/>
      <c r="C12" s="5">
        <v>5</v>
      </c>
      <c r="G12" s="18"/>
      <c r="I12" s="72"/>
      <c r="J12" s="72"/>
    </row>
    <row r="13" spans="1:10" ht="12" customHeight="1" x14ac:dyDescent="0.2">
      <c r="A13" s="45" t="s">
        <v>0</v>
      </c>
      <c r="B13" s="46"/>
      <c r="C13" s="5">
        <v>54</v>
      </c>
      <c r="G13" s="18"/>
      <c r="I13" s="72"/>
      <c r="J13" s="72"/>
    </row>
    <row r="14" spans="1:10" ht="12" customHeight="1" x14ac:dyDescent="0.2">
      <c r="A14" s="88" t="s">
        <v>1</v>
      </c>
      <c r="B14" s="89"/>
      <c r="C14" s="5">
        <v>60</v>
      </c>
    </row>
    <row r="15" spans="1:10" ht="12" customHeight="1" thickBot="1" x14ac:dyDescent="0.25">
      <c r="A15" s="92" t="s">
        <v>8</v>
      </c>
      <c r="B15" s="93"/>
      <c r="C15" s="6">
        <f>SUM(C4:C14)</f>
        <v>366</v>
      </c>
    </row>
    <row r="17" spans="1:7" ht="12" customHeight="1" x14ac:dyDescent="0.25">
      <c r="A17" s="20" t="s">
        <v>2</v>
      </c>
      <c r="B17" s="7">
        <v>430</v>
      </c>
      <c r="C17" s="8"/>
      <c r="D17" s="8"/>
      <c r="E17" s="8"/>
      <c r="F17" s="38"/>
      <c r="G17" s="38"/>
    </row>
    <row r="18" spans="1:7" ht="12" customHeight="1" x14ac:dyDescent="0.2">
      <c r="A18" s="21" t="s">
        <v>10</v>
      </c>
      <c r="B18" s="9" t="s">
        <v>69</v>
      </c>
      <c r="C18" s="9"/>
      <c r="D18" s="9"/>
      <c r="E18" s="9"/>
      <c r="F18" s="9"/>
      <c r="G18" s="9"/>
    </row>
    <row r="19" spans="1:7" ht="12" customHeight="1" x14ac:dyDescent="0.2">
      <c r="A19" s="21"/>
      <c r="B19" s="9"/>
      <c r="C19" s="83" t="s">
        <v>11</v>
      </c>
      <c r="D19" s="84"/>
      <c r="E19" s="9"/>
      <c r="F19" s="83" t="s">
        <v>12</v>
      </c>
      <c r="G19" s="84"/>
    </row>
    <row r="20" spans="1:7" ht="12" customHeight="1" x14ac:dyDescent="0.2">
      <c r="A20" s="21"/>
      <c r="B20" s="9"/>
      <c r="C20" s="10" t="s">
        <v>4</v>
      </c>
      <c r="D20" s="10" t="s">
        <v>5</v>
      </c>
      <c r="E20" s="9"/>
      <c r="F20" s="10" t="s">
        <v>13</v>
      </c>
      <c r="G20" s="10" t="s">
        <v>14</v>
      </c>
    </row>
    <row r="21" spans="1:7" ht="12" customHeight="1" x14ac:dyDescent="0.2">
      <c r="A21" s="21"/>
      <c r="B21" s="18" t="s">
        <v>95</v>
      </c>
      <c r="C21" s="25">
        <v>3802.9012999999904</v>
      </c>
      <c r="D21" s="26">
        <f>C21*C$4</f>
        <v>148313.15069999962</v>
      </c>
      <c r="E21" s="11"/>
      <c r="F21" s="27">
        <v>109.91666666666666</v>
      </c>
      <c r="G21" s="31">
        <f>F21*C$4</f>
        <v>4286.75</v>
      </c>
    </row>
    <row r="22" spans="1:7" ht="12" customHeight="1" x14ac:dyDescent="0.2">
      <c r="A22" s="21"/>
      <c r="B22" s="18" t="s">
        <v>92</v>
      </c>
      <c r="C22" s="25">
        <v>3802.9012999999904</v>
      </c>
      <c r="D22" s="26">
        <f>C22*C$5</f>
        <v>148313.15069999962</v>
      </c>
      <c r="E22" s="11"/>
      <c r="F22" s="27">
        <v>109.91666666666666</v>
      </c>
      <c r="G22" s="31">
        <f>F22*C$5</f>
        <v>4286.75</v>
      </c>
    </row>
    <row r="23" spans="1:7" ht="12" customHeight="1" x14ac:dyDescent="0.2">
      <c r="A23" s="21"/>
      <c r="B23" s="18" t="s">
        <v>93</v>
      </c>
      <c r="C23" s="25">
        <v>3802.9012999999904</v>
      </c>
      <c r="D23" s="26">
        <f>C23*C$6</f>
        <v>148313.15069999962</v>
      </c>
      <c r="E23" s="11"/>
      <c r="F23" s="27">
        <v>109.91666666666666</v>
      </c>
      <c r="G23" s="31">
        <f>F23*C$6</f>
        <v>4286.75</v>
      </c>
    </row>
    <row r="24" spans="1:7" ht="12" customHeight="1" x14ac:dyDescent="0.2">
      <c r="A24" s="21"/>
      <c r="B24" s="18" t="s">
        <v>94</v>
      </c>
      <c r="C24" s="25">
        <v>3802.9012999999904</v>
      </c>
      <c r="D24" s="26">
        <f>C24*C$7</f>
        <v>148313.15069999962</v>
      </c>
      <c r="E24" s="11"/>
      <c r="F24" s="27">
        <v>109.91666666666666</v>
      </c>
      <c r="G24" s="31">
        <f>F24*C$7</f>
        <v>4286.75</v>
      </c>
    </row>
    <row r="25" spans="1:7" ht="12" customHeight="1" x14ac:dyDescent="0.2">
      <c r="A25" s="21"/>
      <c r="B25" s="18" t="s">
        <v>20</v>
      </c>
      <c r="C25" s="25">
        <v>3802.9012999999904</v>
      </c>
      <c r="D25" s="26">
        <f>C25*C$8</f>
        <v>144510.24939999962</v>
      </c>
      <c r="E25" s="11"/>
      <c r="F25" s="27">
        <v>109.91666666666666</v>
      </c>
      <c r="G25" s="31">
        <f>F25*C$8</f>
        <v>4176.833333333333</v>
      </c>
    </row>
    <row r="26" spans="1:7" ht="12" customHeight="1" x14ac:dyDescent="0.2">
      <c r="A26" s="21"/>
      <c r="B26" s="18" t="s">
        <v>18</v>
      </c>
      <c r="C26" s="25">
        <v>3802.9012999999904</v>
      </c>
      <c r="D26" s="26">
        <f>C26*C$9</f>
        <v>79860.927299999807</v>
      </c>
      <c r="E26" s="11"/>
      <c r="F26" s="27">
        <v>109.91666666666666</v>
      </c>
      <c r="G26" s="31">
        <f>F26*C$9</f>
        <v>2308.25</v>
      </c>
    </row>
    <row r="27" spans="1:7" ht="12" customHeight="1" x14ac:dyDescent="0.2">
      <c r="A27" s="21"/>
      <c r="B27" s="18" t="s">
        <v>21</v>
      </c>
      <c r="C27" s="25">
        <v>3802.9012999999904</v>
      </c>
      <c r="D27" s="26">
        <f>C27*C$10</f>
        <v>22817.407799999943</v>
      </c>
      <c r="E27" s="11"/>
      <c r="F27" s="27">
        <v>109.91666666666666</v>
      </c>
      <c r="G27" s="31">
        <f>F27*C$10</f>
        <v>659.5</v>
      </c>
    </row>
    <row r="28" spans="1:7" ht="12" customHeight="1" x14ac:dyDescent="0.2">
      <c r="A28" s="21"/>
      <c r="B28" s="18" t="s">
        <v>19</v>
      </c>
      <c r="C28" s="25">
        <v>2369.1960999999965</v>
      </c>
      <c r="D28" s="26">
        <f>C28*C$11</f>
        <v>61599.09859999991</v>
      </c>
      <c r="E28" s="11"/>
      <c r="F28" s="27">
        <v>68.383333333333312</v>
      </c>
      <c r="G28" s="31">
        <f>F28*C$11</f>
        <v>1777.966666666666</v>
      </c>
    </row>
    <row r="29" spans="1:7" ht="12" customHeight="1" x14ac:dyDescent="0.2">
      <c r="A29" s="21"/>
      <c r="B29" s="18" t="s">
        <v>22</v>
      </c>
      <c r="C29" s="25">
        <v>2369.1960999999965</v>
      </c>
      <c r="D29" s="26">
        <f>C29*C$12</f>
        <v>11845.980499999983</v>
      </c>
      <c r="E29" s="11"/>
      <c r="F29" s="27">
        <v>68.383333333333312</v>
      </c>
      <c r="G29" s="31">
        <f>F29*C$12</f>
        <v>341.91666666666657</v>
      </c>
    </row>
    <row r="30" spans="1:7" ht="12" customHeight="1" x14ac:dyDescent="0.2">
      <c r="A30" s="21"/>
      <c r="B30" s="18" t="s">
        <v>0</v>
      </c>
      <c r="C30" s="25">
        <v>1942.7806999999987</v>
      </c>
      <c r="D30" s="26">
        <f>C30*C$13</f>
        <v>104910.15779999993</v>
      </c>
      <c r="E30" s="11"/>
      <c r="F30" s="27">
        <v>55.716666666666647</v>
      </c>
      <c r="G30" s="31">
        <f>F30*C$13</f>
        <v>3008.6999999999989</v>
      </c>
    </row>
    <row r="31" spans="1:7" ht="12" customHeight="1" x14ac:dyDescent="0.2">
      <c r="A31" s="21"/>
      <c r="B31" s="18" t="s">
        <v>1</v>
      </c>
      <c r="C31" s="25">
        <v>1199.4114000000006</v>
      </c>
      <c r="D31" s="26">
        <f>C31*C$14</f>
        <v>71964.684000000037</v>
      </c>
      <c r="E31" s="11"/>
      <c r="F31" s="27">
        <v>33.333333333333321</v>
      </c>
      <c r="G31" s="31">
        <f>F31*C$14</f>
        <v>1999.9999999999993</v>
      </c>
    </row>
    <row r="32" spans="1:7" ht="12" customHeight="1" x14ac:dyDescent="0.2">
      <c r="A32" s="21"/>
      <c r="B32" s="19" t="s">
        <v>9</v>
      </c>
      <c r="C32" s="28"/>
      <c r="D32" s="29">
        <f>SUM(D21:D31)</f>
        <v>1090761.1081999976</v>
      </c>
      <c r="E32" s="11"/>
      <c r="F32" s="30"/>
      <c r="G32" s="32">
        <f>SUM(G21:G31)</f>
        <v>31420.166666666664</v>
      </c>
    </row>
    <row r="33" spans="1:7" ht="12.75" x14ac:dyDescent="0.2">
      <c r="A33" s="23" t="s">
        <v>6</v>
      </c>
      <c r="B33" s="79" t="s">
        <v>283</v>
      </c>
      <c r="C33" s="80"/>
      <c r="D33" s="80"/>
      <c r="E33" s="80"/>
      <c r="F33" s="80"/>
      <c r="G33" s="80"/>
    </row>
    <row r="34" spans="1:7" ht="12" customHeight="1" x14ac:dyDescent="0.2">
      <c r="A34" s="22" t="s">
        <v>7</v>
      </c>
      <c r="B34" s="79"/>
      <c r="C34" s="80"/>
      <c r="D34" s="80"/>
      <c r="E34" s="80"/>
      <c r="F34" s="80"/>
      <c r="G34" s="80"/>
    </row>
    <row r="35" spans="1:7" ht="27" customHeight="1" x14ac:dyDescent="0.2">
      <c r="A35" s="23" t="s">
        <v>15</v>
      </c>
      <c r="B35" s="78" t="s">
        <v>296</v>
      </c>
      <c r="C35" s="78"/>
      <c r="D35" s="78"/>
      <c r="E35" s="78"/>
      <c r="F35" s="78"/>
      <c r="G35" s="78"/>
    </row>
    <row r="36" spans="1:7" ht="12" customHeight="1" x14ac:dyDescent="0.2">
      <c r="A36" s="23" t="s">
        <v>17</v>
      </c>
      <c r="B36" s="79"/>
      <c r="C36" s="80"/>
      <c r="D36" s="80"/>
      <c r="E36" s="80"/>
      <c r="F36" s="80"/>
      <c r="G36" s="80"/>
    </row>
    <row r="37" spans="1:7" ht="39.950000000000003" customHeight="1" x14ac:dyDescent="0.2">
      <c r="A37" s="24" t="s">
        <v>3</v>
      </c>
      <c r="B37" s="79" t="s">
        <v>84</v>
      </c>
      <c r="C37" s="80"/>
      <c r="D37" s="80"/>
      <c r="E37" s="80"/>
      <c r="F37" s="80"/>
      <c r="G37" s="80"/>
    </row>
    <row r="38" spans="1:7" ht="12" customHeight="1" x14ac:dyDescent="0.2">
      <c r="A38" s="14"/>
    </row>
    <row r="39" spans="1:7" ht="12" customHeight="1" x14ac:dyDescent="0.25">
      <c r="A39" s="20" t="s">
        <v>2</v>
      </c>
      <c r="B39" s="7">
        <v>440</v>
      </c>
      <c r="C39" s="8"/>
      <c r="D39" s="8"/>
      <c r="E39" s="8"/>
      <c r="F39" s="38"/>
      <c r="G39" s="38"/>
    </row>
    <row r="40" spans="1:7" ht="12" customHeight="1" x14ac:dyDescent="0.2">
      <c r="A40" s="21" t="s">
        <v>10</v>
      </c>
      <c r="B40" s="9" t="s">
        <v>70</v>
      </c>
      <c r="C40" s="9"/>
      <c r="D40" s="9"/>
      <c r="E40" s="9"/>
      <c r="F40" s="9"/>
      <c r="G40" s="9"/>
    </row>
    <row r="41" spans="1:7" ht="12" customHeight="1" x14ac:dyDescent="0.2">
      <c r="A41" s="21"/>
      <c r="B41" s="9"/>
      <c r="C41" s="83" t="s">
        <v>11</v>
      </c>
      <c r="D41" s="84"/>
      <c r="E41" s="9"/>
      <c r="F41" s="83" t="s">
        <v>12</v>
      </c>
      <c r="G41" s="84"/>
    </row>
    <row r="42" spans="1:7" ht="12" customHeight="1" x14ac:dyDescent="0.2">
      <c r="A42" s="21"/>
      <c r="B42" s="9"/>
      <c r="C42" s="10" t="s">
        <v>4</v>
      </c>
      <c r="D42" s="10" t="s">
        <v>5</v>
      </c>
      <c r="E42" s="9"/>
      <c r="F42" s="10" t="s">
        <v>13</v>
      </c>
      <c r="G42" s="10" t="s">
        <v>14</v>
      </c>
    </row>
    <row r="43" spans="1:7" ht="12" customHeight="1" x14ac:dyDescent="0.2">
      <c r="A43" s="21"/>
      <c r="B43" s="18" t="s">
        <v>95</v>
      </c>
      <c r="C43" s="25">
        <v>2536.0993999999987</v>
      </c>
      <c r="D43" s="26">
        <f>C43*C$4</f>
        <v>98907.876599999945</v>
      </c>
      <c r="E43" s="11"/>
      <c r="F43" s="27">
        <v>71.250000000000028</v>
      </c>
      <c r="G43" s="31">
        <f>F43*C$4</f>
        <v>2778.7500000000009</v>
      </c>
    </row>
    <row r="44" spans="1:7" ht="12" customHeight="1" x14ac:dyDescent="0.2">
      <c r="A44" s="21"/>
      <c r="B44" s="18" t="s">
        <v>92</v>
      </c>
      <c r="C44" s="25">
        <v>2536.0993999999987</v>
      </c>
      <c r="D44" s="26">
        <f>C44*C$5</f>
        <v>98907.876599999945</v>
      </c>
      <c r="E44" s="11"/>
      <c r="F44" s="27">
        <v>71.250000000000028</v>
      </c>
      <c r="G44" s="31">
        <f>F44*C$5</f>
        <v>2778.7500000000009</v>
      </c>
    </row>
    <row r="45" spans="1:7" ht="12" customHeight="1" x14ac:dyDescent="0.2">
      <c r="A45" s="21"/>
      <c r="B45" s="18" t="s">
        <v>93</v>
      </c>
      <c r="C45" s="25">
        <v>2524.5036999999984</v>
      </c>
      <c r="D45" s="26">
        <f>C45*C$6</f>
        <v>98455.644299999942</v>
      </c>
      <c r="E45" s="11"/>
      <c r="F45" s="27">
        <v>70.866666666666688</v>
      </c>
      <c r="G45" s="31">
        <f>F45*C$6</f>
        <v>2763.8000000000006</v>
      </c>
    </row>
    <row r="46" spans="1:7" ht="12" customHeight="1" x14ac:dyDescent="0.2">
      <c r="A46" s="21"/>
      <c r="B46" s="18" t="s">
        <v>94</v>
      </c>
      <c r="C46" s="25">
        <v>2536.0993999999987</v>
      </c>
      <c r="D46" s="26">
        <f>C46*C$7</f>
        <v>98907.876599999945</v>
      </c>
      <c r="E46" s="11"/>
      <c r="F46" s="27">
        <v>71.250000000000028</v>
      </c>
      <c r="G46" s="31">
        <f>F46*C$7</f>
        <v>2778.7500000000009</v>
      </c>
    </row>
    <row r="47" spans="1:7" ht="12" customHeight="1" x14ac:dyDescent="0.2">
      <c r="A47" s="21"/>
      <c r="B47" s="18" t="s">
        <v>20</v>
      </c>
      <c r="C47" s="25">
        <v>2524.5036999999984</v>
      </c>
      <c r="D47" s="26">
        <f>C47*C$8</f>
        <v>95931.140599999941</v>
      </c>
      <c r="E47" s="11"/>
      <c r="F47" s="27">
        <v>70.866666666666688</v>
      </c>
      <c r="G47" s="31">
        <f>F47*C$8</f>
        <v>2692.9333333333343</v>
      </c>
    </row>
    <row r="48" spans="1:7" ht="12" customHeight="1" x14ac:dyDescent="0.2">
      <c r="A48" s="21"/>
      <c r="B48" s="18" t="s">
        <v>18</v>
      </c>
      <c r="C48" s="25">
        <v>2504.1746999999987</v>
      </c>
      <c r="D48" s="26">
        <f>C48*C$9</f>
        <v>52587.668699999973</v>
      </c>
      <c r="E48" s="11"/>
      <c r="F48" s="27">
        <v>70.15000000000002</v>
      </c>
      <c r="G48" s="31">
        <f>F48*C$9</f>
        <v>1473.1500000000003</v>
      </c>
    </row>
    <row r="49" spans="1:7" ht="12" customHeight="1" x14ac:dyDescent="0.2">
      <c r="A49" s="21"/>
      <c r="B49" s="18" t="s">
        <v>21</v>
      </c>
      <c r="C49" s="25">
        <v>2504.1746999999987</v>
      </c>
      <c r="D49" s="26">
        <f>C49*C$10</f>
        <v>15025.048199999992</v>
      </c>
      <c r="E49" s="11"/>
      <c r="F49" s="27">
        <v>70.15000000000002</v>
      </c>
      <c r="G49" s="31">
        <f>F49*C$10</f>
        <v>420.90000000000009</v>
      </c>
    </row>
    <row r="50" spans="1:7" ht="12" customHeight="1" x14ac:dyDescent="0.2">
      <c r="A50" s="21"/>
      <c r="B50" s="18" t="s">
        <v>19</v>
      </c>
      <c r="C50" s="25">
        <v>2043.4619000000002</v>
      </c>
      <c r="D50" s="26">
        <f>C50*C$11</f>
        <v>53130.00940000001</v>
      </c>
      <c r="E50" s="11"/>
      <c r="F50" s="27">
        <v>56.633333333333319</v>
      </c>
      <c r="G50" s="31">
        <f>F50*C$11</f>
        <v>1472.4666666666662</v>
      </c>
    </row>
    <row r="51" spans="1:7" ht="12" customHeight="1" x14ac:dyDescent="0.2">
      <c r="A51" s="21"/>
      <c r="B51" s="18" t="s">
        <v>22</v>
      </c>
      <c r="C51" s="25">
        <v>2043.4619000000002</v>
      </c>
      <c r="D51" s="26">
        <f>C51*C$12</f>
        <v>10217.309500000001</v>
      </c>
      <c r="E51" s="11"/>
      <c r="F51" s="27">
        <v>56.633333333333319</v>
      </c>
      <c r="G51" s="31">
        <f>F51*C$12</f>
        <v>283.16666666666657</v>
      </c>
    </row>
    <row r="52" spans="1:7" ht="12" customHeight="1" x14ac:dyDescent="0.2">
      <c r="A52" s="21"/>
      <c r="B52" s="18" t="s">
        <v>0</v>
      </c>
      <c r="C52" s="25">
        <v>1666.7609000000007</v>
      </c>
      <c r="D52" s="26">
        <f>C52*C$13</f>
        <v>90005.088600000032</v>
      </c>
      <c r="E52" s="11"/>
      <c r="F52" s="27">
        <v>47.34999999999998</v>
      </c>
      <c r="G52" s="31">
        <f>F52*C$13</f>
        <v>2556.8999999999987</v>
      </c>
    </row>
    <row r="53" spans="1:7" ht="12" customHeight="1" x14ac:dyDescent="0.2">
      <c r="A53" s="21"/>
      <c r="B53" s="18" t="s">
        <v>1</v>
      </c>
      <c r="C53" s="25">
        <v>1538.0480000000007</v>
      </c>
      <c r="D53" s="26">
        <f>C53*C$14</f>
        <v>92282.880000000034</v>
      </c>
      <c r="E53" s="11"/>
      <c r="F53" s="27">
        <v>43.499999999999986</v>
      </c>
      <c r="G53" s="31">
        <f>F53*C$14</f>
        <v>2609.9999999999991</v>
      </c>
    </row>
    <row r="54" spans="1:7" ht="12" customHeight="1" x14ac:dyDescent="0.2">
      <c r="A54" s="21"/>
      <c r="B54" s="19" t="s">
        <v>9</v>
      </c>
      <c r="C54" s="28"/>
      <c r="D54" s="29">
        <f>SUM(D43:D53)</f>
        <v>804358.41909999959</v>
      </c>
      <c r="E54" s="11"/>
      <c r="F54" s="30"/>
      <c r="G54" s="32">
        <f>SUM(G43:G53)</f>
        <v>22609.566666666669</v>
      </c>
    </row>
    <row r="55" spans="1:7" ht="12.75" x14ac:dyDescent="0.2">
      <c r="A55" s="23" t="s">
        <v>6</v>
      </c>
      <c r="B55" s="79" t="s">
        <v>111</v>
      </c>
      <c r="C55" s="80"/>
      <c r="D55" s="80"/>
      <c r="E55" s="80"/>
      <c r="F55" s="80"/>
      <c r="G55" s="80"/>
    </row>
    <row r="56" spans="1:7" ht="12" customHeight="1" x14ac:dyDescent="0.2">
      <c r="A56" s="22" t="s">
        <v>7</v>
      </c>
      <c r="B56" s="79" t="s">
        <v>72</v>
      </c>
      <c r="C56" s="80"/>
      <c r="D56" s="80"/>
      <c r="E56" s="80"/>
      <c r="F56" s="80"/>
      <c r="G56" s="80"/>
    </row>
    <row r="57" spans="1:7" ht="27" customHeight="1" x14ac:dyDescent="0.2">
      <c r="A57" s="23" t="s">
        <v>15</v>
      </c>
      <c r="B57" s="78" t="s">
        <v>297</v>
      </c>
      <c r="C57" s="78"/>
      <c r="D57" s="78"/>
      <c r="E57" s="78"/>
      <c r="F57" s="78"/>
      <c r="G57" s="78"/>
    </row>
    <row r="58" spans="1:7" ht="12" customHeight="1" x14ac:dyDescent="0.2">
      <c r="A58" s="23" t="s">
        <v>17</v>
      </c>
      <c r="B58" s="79" t="s">
        <v>204</v>
      </c>
      <c r="C58" s="80"/>
      <c r="D58" s="80"/>
      <c r="E58" s="80"/>
      <c r="F58" s="80"/>
      <c r="G58" s="80"/>
    </row>
    <row r="59" spans="1:7" ht="37.5" customHeight="1" x14ac:dyDescent="0.2">
      <c r="A59" s="24" t="s">
        <v>3</v>
      </c>
      <c r="B59" s="79" t="s">
        <v>144</v>
      </c>
      <c r="C59" s="80"/>
      <c r="D59" s="80"/>
      <c r="E59" s="80"/>
      <c r="F59" s="80"/>
      <c r="G59" s="80"/>
    </row>
    <row r="60" spans="1:7" ht="12" customHeight="1" x14ac:dyDescent="0.2">
      <c r="A60" s="14"/>
    </row>
    <row r="61" spans="1:7" ht="12" customHeight="1" x14ac:dyDescent="0.25">
      <c r="A61" s="20" t="s">
        <v>2</v>
      </c>
      <c r="B61" s="7">
        <v>441</v>
      </c>
      <c r="C61" s="8"/>
      <c r="D61" s="8"/>
      <c r="E61" s="8"/>
      <c r="F61" s="38"/>
      <c r="G61" s="38"/>
    </row>
    <row r="62" spans="1:7" ht="12" customHeight="1" x14ac:dyDescent="0.2">
      <c r="A62" s="21" t="s">
        <v>10</v>
      </c>
      <c r="B62" s="9" t="s">
        <v>71</v>
      </c>
      <c r="C62" s="9"/>
      <c r="D62" s="9"/>
      <c r="E62" s="9"/>
      <c r="F62" s="9"/>
      <c r="G62" s="9"/>
    </row>
    <row r="63" spans="1:7" ht="12" customHeight="1" x14ac:dyDescent="0.2">
      <c r="A63" s="21"/>
      <c r="B63" s="9"/>
      <c r="C63" s="34" t="s">
        <v>11</v>
      </c>
      <c r="D63" s="35"/>
      <c r="E63" s="9"/>
      <c r="F63" s="34" t="s">
        <v>12</v>
      </c>
      <c r="G63" s="35"/>
    </row>
    <row r="64" spans="1:7" ht="12" customHeight="1" x14ac:dyDescent="0.2">
      <c r="A64" s="21"/>
      <c r="B64" s="9"/>
      <c r="C64" s="10" t="s">
        <v>4</v>
      </c>
      <c r="D64" s="10" t="s">
        <v>5</v>
      </c>
      <c r="E64" s="9"/>
      <c r="F64" s="10" t="s">
        <v>13</v>
      </c>
      <c r="G64" s="10" t="s">
        <v>14</v>
      </c>
    </row>
    <row r="65" spans="1:7" ht="12" customHeight="1" x14ac:dyDescent="0.2">
      <c r="A65" s="21"/>
      <c r="B65" s="18" t="s">
        <v>95</v>
      </c>
      <c r="C65" s="25">
        <v>662.37689999999975</v>
      </c>
      <c r="D65" s="26">
        <f>C65*C$4</f>
        <v>25832.699099999991</v>
      </c>
      <c r="E65" s="11"/>
      <c r="F65" s="27">
        <v>14.149999999999997</v>
      </c>
      <c r="G65" s="31">
        <f>F65*C$4</f>
        <v>551.84999999999991</v>
      </c>
    </row>
    <row r="66" spans="1:7" ht="12" customHeight="1" x14ac:dyDescent="0.2">
      <c r="A66" s="21"/>
      <c r="B66" s="18" t="s">
        <v>92</v>
      </c>
      <c r="C66" s="25">
        <v>662.37689999999975</v>
      </c>
      <c r="D66" s="26">
        <f>C66*C$5</f>
        <v>25832.699099999991</v>
      </c>
      <c r="E66" s="11"/>
      <c r="F66" s="27">
        <v>14.149999999999997</v>
      </c>
      <c r="G66" s="31">
        <f>F66*C$5</f>
        <v>551.84999999999991</v>
      </c>
    </row>
    <row r="67" spans="1:7" ht="12" customHeight="1" x14ac:dyDescent="0.2">
      <c r="A67" s="21"/>
      <c r="B67" s="18" t="s">
        <v>93</v>
      </c>
      <c r="C67" s="25">
        <v>662.37689999999975</v>
      </c>
      <c r="D67" s="26">
        <f>C67*C$6</f>
        <v>25832.699099999991</v>
      </c>
      <c r="E67" s="11"/>
      <c r="F67" s="27">
        <v>14.149999999999997</v>
      </c>
      <c r="G67" s="31">
        <f>F67*C$6</f>
        <v>551.84999999999991</v>
      </c>
    </row>
    <row r="68" spans="1:7" ht="12" customHeight="1" x14ac:dyDescent="0.2">
      <c r="A68" s="21"/>
      <c r="B68" s="18" t="s">
        <v>94</v>
      </c>
      <c r="C68" s="25">
        <v>670.74169999999981</v>
      </c>
      <c r="D68" s="26">
        <f>C68*C$7</f>
        <v>26158.926299999992</v>
      </c>
      <c r="E68" s="11"/>
      <c r="F68" s="27">
        <v>14.499999999999996</v>
      </c>
      <c r="G68" s="31">
        <f>F68*C$7</f>
        <v>565.49999999999989</v>
      </c>
    </row>
    <row r="69" spans="1:7" ht="12" customHeight="1" x14ac:dyDescent="0.2">
      <c r="A69" s="21"/>
      <c r="B69" s="18" t="s">
        <v>20</v>
      </c>
      <c r="C69" s="25">
        <v>662.37689999999975</v>
      </c>
      <c r="D69" s="26">
        <f>C69*C$8</f>
        <v>25170.322199999991</v>
      </c>
      <c r="E69" s="11"/>
      <c r="F69" s="27">
        <v>14.149999999999997</v>
      </c>
      <c r="G69" s="31">
        <f>F69*C$8</f>
        <v>537.69999999999993</v>
      </c>
    </row>
    <row r="70" spans="1:7" ht="12" customHeight="1" x14ac:dyDescent="0.2">
      <c r="A70" s="21"/>
      <c r="B70" s="18" t="s">
        <v>18</v>
      </c>
      <c r="C70" s="25">
        <v>554.96629999999993</v>
      </c>
      <c r="D70" s="26">
        <f>C70*C$9</f>
        <v>11654.292299999999</v>
      </c>
      <c r="E70" s="11"/>
      <c r="F70" s="27">
        <v>11.516666666666664</v>
      </c>
      <c r="G70" s="31">
        <f>F70*C$9</f>
        <v>241.84999999999994</v>
      </c>
    </row>
    <row r="71" spans="1:7" ht="12" customHeight="1" x14ac:dyDescent="0.2">
      <c r="A71" s="21"/>
      <c r="B71" s="18" t="s">
        <v>21</v>
      </c>
      <c r="C71" s="25">
        <v>554.96629999999993</v>
      </c>
      <c r="D71" s="26">
        <f>C71*C$10</f>
        <v>3329.7977999999994</v>
      </c>
      <c r="E71" s="11"/>
      <c r="F71" s="27">
        <v>11.516666666666664</v>
      </c>
      <c r="G71" s="31">
        <f>F71*C$10</f>
        <v>69.09999999999998</v>
      </c>
    </row>
    <row r="72" spans="1:7" ht="12" customHeight="1" x14ac:dyDescent="0.2">
      <c r="A72" s="21"/>
      <c r="B72" s="18" t="s">
        <v>19</v>
      </c>
      <c r="C72" s="25">
        <v>554.96629999999993</v>
      </c>
      <c r="D72" s="26">
        <f>C72*C$11</f>
        <v>14429.123799999998</v>
      </c>
      <c r="E72" s="11"/>
      <c r="F72" s="27">
        <v>11.516666666666664</v>
      </c>
      <c r="G72" s="31">
        <f>F72*C$11</f>
        <v>299.43333333333328</v>
      </c>
    </row>
    <row r="73" spans="1:7" ht="12" customHeight="1" x14ac:dyDescent="0.2">
      <c r="A73" s="21"/>
      <c r="B73" s="18" t="s">
        <v>22</v>
      </c>
      <c r="C73" s="25">
        <v>554.96629999999993</v>
      </c>
      <c r="D73" s="26">
        <f>C73*C$12</f>
        <v>2774.8314999999998</v>
      </c>
      <c r="E73" s="11"/>
      <c r="F73" s="27">
        <v>11.516666666666664</v>
      </c>
      <c r="G73" s="31">
        <f>F73*C$12</f>
        <v>57.583333333333321</v>
      </c>
    </row>
    <row r="74" spans="1:7" ht="12" customHeight="1" x14ac:dyDescent="0.2">
      <c r="A74" s="21"/>
      <c r="B74" s="18" t="s">
        <v>0</v>
      </c>
      <c r="C74" s="25">
        <v>208.07340000000002</v>
      </c>
      <c r="D74" s="26">
        <f>C74*C$13</f>
        <v>11235.963600000001</v>
      </c>
      <c r="E74" s="11"/>
      <c r="F74" s="27">
        <v>4.3</v>
      </c>
      <c r="G74" s="31">
        <f>F74*C$13</f>
        <v>232.2</v>
      </c>
    </row>
    <row r="75" spans="1:7" ht="12" customHeight="1" x14ac:dyDescent="0.2">
      <c r="A75" s="21"/>
      <c r="B75" s="18" t="s">
        <v>1</v>
      </c>
      <c r="C75" s="25">
        <v>0</v>
      </c>
      <c r="D75" s="26">
        <f>C75*C$14</f>
        <v>0</v>
      </c>
      <c r="E75" s="11"/>
      <c r="F75" s="27">
        <v>0</v>
      </c>
      <c r="G75" s="31">
        <f>F75*C$14</f>
        <v>0</v>
      </c>
    </row>
    <row r="76" spans="1:7" ht="12" customHeight="1" x14ac:dyDescent="0.2">
      <c r="A76" s="21"/>
      <c r="B76" s="19" t="s">
        <v>9</v>
      </c>
      <c r="C76" s="28"/>
      <c r="D76" s="29">
        <f>SUM(D65:D75)</f>
        <v>172251.35479999994</v>
      </c>
      <c r="E76" s="11"/>
      <c r="F76" s="30"/>
      <c r="G76" s="32">
        <f>SUM(G65:G75)</f>
        <v>3658.9166666666661</v>
      </c>
    </row>
    <row r="77" spans="1:7" ht="12.75" x14ac:dyDescent="0.2">
      <c r="A77" s="23" t="s">
        <v>6</v>
      </c>
      <c r="B77" s="79" t="s">
        <v>115</v>
      </c>
      <c r="C77" s="80"/>
      <c r="D77" s="80"/>
      <c r="E77" s="80"/>
      <c r="F77" s="80"/>
      <c r="G77" s="80"/>
    </row>
    <row r="78" spans="1:7" ht="23.25" customHeight="1" x14ac:dyDescent="0.2">
      <c r="A78" s="22" t="s">
        <v>7</v>
      </c>
      <c r="B78" s="79" t="s">
        <v>73</v>
      </c>
      <c r="C78" s="80"/>
      <c r="D78" s="80"/>
      <c r="E78" s="80"/>
      <c r="F78" s="80"/>
      <c r="G78" s="80"/>
    </row>
    <row r="79" spans="1:7" ht="12" customHeight="1" x14ac:dyDescent="0.2">
      <c r="A79" s="22" t="s">
        <v>15</v>
      </c>
      <c r="B79" s="13" t="s">
        <v>298</v>
      </c>
      <c r="C79" s="13"/>
      <c r="D79" s="13"/>
      <c r="E79" s="13"/>
      <c r="F79" s="13"/>
      <c r="G79" s="13"/>
    </row>
    <row r="80" spans="1:7" ht="12" customHeight="1" x14ac:dyDescent="0.2">
      <c r="A80" s="23" t="s">
        <v>17</v>
      </c>
      <c r="B80" s="79"/>
      <c r="C80" s="80"/>
      <c r="D80" s="80"/>
      <c r="E80" s="80"/>
      <c r="F80" s="80"/>
      <c r="G80" s="80"/>
    </row>
    <row r="81" spans="1:7" ht="27" customHeight="1" x14ac:dyDescent="0.2">
      <c r="A81" s="24" t="s">
        <v>3</v>
      </c>
      <c r="B81" s="79" t="s">
        <v>192</v>
      </c>
      <c r="C81" s="80"/>
      <c r="D81" s="80"/>
      <c r="E81" s="80"/>
      <c r="F81" s="80"/>
      <c r="G81" s="80"/>
    </row>
    <row r="82" spans="1:7" ht="12" customHeight="1" x14ac:dyDescent="0.2">
      <c r="A82" s="15"/>
    </row>
    <row r="83" spans="1:7" ht="12" customHeight="1" x14ac:dyDescent="0.25">
      <c r="A83" s="20" t="s">
        <v>2</v>
      </c>
      <c r="B83" s="7">
        <v>442</v>
      </c>
      <c r="C83" s="8"/>
      <c r="D83" s="8"/>
      <c r="E83" s="8"/>
      <c r="F83" s="38"/>
      <c r="G83" s="38"/>
    </row>
    <row r="84" spans="1:7" ht="12" customHeight="1" x14ac:dyDescent="0.2">
      <c r="A84" s="21" t="s">
        <v>10</v>
      </c>
      <c r="B84" s="9" t="s">
        <v>100</v>
      </c>
      <c r="C84" s="9"/>
      <c r="D84" s="9"/>
      <c r="E84" s="9"/>
      <c r="F84" s="9"/>
      <c r="G84" s="9"/>
    </row>
    <row r="85" spans="1:7" ht="12" customHeight="1" x14ac:dyDescent="0.2">
      <c r="A85" s="21"/>
      <c r="B85" s="9"/>
      <c r="C85" s="83" t="s">
        <v>11</v>
      </c>
      <c r="D85" s="84"/>
      <c r="E85" s="9"/>
      <c r="F85" s="83" t="s">
        <v>12</v>
      </c>
      <c r="G85" s="84"/>
    </row>
    <row r="86" spans="1:7" ht="12" customHeight="1" x14ac:dyDescent="0.2">
      <c r="A86" s="21"/>
      <c r="B86" s="9"/>
      <c r="C86" s="10" t="s">
        <v>4</v>
      </c>
      <c r="D86" s="10" t="s">
        <v>5</v>
      </c>
      <c r="E86" s="9"/>
      <c r="F86" s="10" t="s">
        <v>13</v>
      </c>
      <c r="G86" s="10" t="s">
        <v>14</v>
      </c>
    </row>
    <row r="87" spans="1:7" ht="12" customHeight="1" x14ac:dyDescent="0.2">
      <c r="A87" s="21"/>
      <c r="B87" s="18" t="s">
        <v>95</v>
      </c>
      <c r="C87" s="25">
        <v>201.54700000000003</v>
      </c>
      <c r="D87" s="26">
        <f>C87*C$4</f>
        <v>7860.3330000000005</v>
      </c>
      <c r="E87" s="11"/>
      <c r="F87" s="27">
        <v>5.2499999999999991</v>
      </c>
      <c r="G87" s="31">
        <f>F87*C$4</f>
        <v>204.74999999999997</v>
      </c>
    </row>
    <row r="88" spans="1:7" ht="12" customHeight="1" x14ac:dyDescent="0.2">
      <c r="A88" s="21"/>
      <c r="B88" s="18" t="s">
        <v>92</v>
      </c>
      <c r="C88" s="25">
        <v>201.54700000000003</v>
      </c>
      <c r="D88" s="26">
        <f>C88*C$5</f>
        <v>7860.3330000000005</v>
      </c>
      <c r="E88" s="11"/>
      <c r="F88" s="27">
        <v>5.2499999999999991</v>
      </c>
      <c r="G88" s="31">
        <f>F88*C$5</f>
        <v>204.74999999999997</v>
      </c>
    </row>
    <row r="89" spans="1:7" ht="12" customHeight="1" x14ac:dyDescent="0.2">
      <c r="A89" s="21"/>
      <c r="B89" s="18" t="s">
        <v>93</v>
      </c>
      <c r="C89" s="25">
        <v>201.54700000000003</v>
      </c>
      <c r="D89" s="26">
        <f>C89*C$6</f>
        <v>7860.3330000000005</v>
      </c>
      <c r="E89" s="11"/>
      <c r="F89" s="27">
        <v>5.2499999999999991</v>
      </c>
      <c r="G89" s="31">
        <f>F89*C$6</f>
        <v>204.74999999999997</v>
      </c>
    </row>
    <row r="90" spans="1:7" ht="12" customHeight="1" x14ac:dyDescent="0.2">
      <c r="A90" s="21"/>
      <c r="B90" s="18" t="s">
        <v>94</v>
      </c>
      <c r="C90" s="25">
        <v>201.54700000000003</v>
      </c>
      <c r="D90" s="26">
        <f>C90*C$7</f>
        <v>7860.3330000000005</v>
      </c>
      <c r="E90" s="11"/>
      <c r="F90" s="27">
        <v>5.2499999999999991</v>
      </c>
      <c r="G90" s="31">
        <f>F90*C$7</f>
        <v>204.74999999999997</v>
      </c>
    </row>
    <row r="91" spans="1:7" ht="12" customHeight="1" x14ac:dyDescent="0.2">
      <c r="A91" s="21"/>
      <c r="B91" s="18" t="s">
        <v>20</v>
      </c>
      <c r="C91" s="25">
        <v>201.54700000000003</v>
      </c>
      <c r="D91" s="26">
        <f>C91*C$8</f>
        <v>7658.786000000001</v>
      </c>
      <c r="E91" s="11"/>
      <c r="F91" s="27">
        <v>5.2499999999999991</v>
      </c>
      <c r="G91" s="31">
        <f>F91*C$8</f>
        <v>199.49999999999997</v>
      </c>
    </row>
    <row r="92" spans="1:7" ht="12" customHeight="1" x14ac:dyDescent="0.2">
      <c r="A92" s="21"/>
      <c r="B92" s="18" t="s">
        <v>18</v>
      </c>
      <c r="C92" s="25">
        <v>62.992999999999995</v>
      </c>
      <c r="D92" s="26">
        <f>C92*C$9</f>
        <v>1322.8529999999998</v>
      </c>
      <c r="E92" s="11"/>
      <c r="F92" s="27">
        <v>1.5</v>
      </c>
      <c r="G92" s="31">
        <f>F92*C$9</f>
        <v>31.5</v>
      </c>
    </row>
    <row r="93" spans="1:7" ht="12" customHeight="1" x14ac:dyDescent="0.2">
      <c r="A93" s="21"/>
      <c r="B93" s="18" t="s">
        <v>21</v>
      </c>
      <c r="C93" s="25">
        <v>62.992999999999995</v>
      </c>
      <c r="D93" s="26">
        <f>C93*C$10</f>
        <v>377.95799999999997</v>
      </c>
      <c r="E93" s="11"/>
      <c r="F93" s="27">
        <v>1.5</v>
      </c>
      <c r="G93" s="31">
        <f>F93*C$10</f>
        <v>9</v>
      </c>
    </row>
    <row r="94" spans="1:7" ht="12" customHeight="1" x14ac:dyDescent="0.2">
      <c r="A94" s="21"/>
      <c r="B94" s="18" t="s">
        <v>19</v>
      </c>
      <c r="C94" s="25">
        <v>62.992999999999995</v>
      </c>
      <c r="D94" s="26">
        <f>C94*C$11</f>
        <v>1637.8179999999998</v>
      </c>
      <c r="E94" s="11"/>
      <c r="F94" s="27">
        <v>1.5</v>
      </c>
      <c r="G94" s="31">
        <f>F94*C$11</f>
        <v>39</v>
      </c>
    </row>
    <row r="95" spans="1:7" ht="12" customHeight="1" x14ac:dyDescent="0.2">
      <c r="A95" s="21"/>
      <c r="B95" s="18" t="s">
        <v>22</v>
      </c>
      <c r="C95" s="25">
        <v>62.992999999999995</v>
      </c>
      <c r="D95" s="26">
        <f>C95*C$12</f>
        <v>314.96499999999997</v>
      </c>
      <c r="E95" s="11"/>
      <c r="F95" s="27">
        <v>1.5</v>
      </c>
      <c r="G95" s="31">
        <f>F95*C$12</f>
        <v>7.5</v>
      </c>
    </row>
    <row r="96" spans="1:7" ht="12" customHeight="1" x14ac:dyDescent="0.2">
      <c r="A96" s="21"/>
      <c r="B96" s="18" t="s">
        <v>0</v>
      </c>
      <c r="C96" s="25">
        <v>0</v>
      </c>
      <c r="D96" s="26">
        <f>C96*C$13</f>
        <v>0</v>
      </c>
      <c r="E96" s="11"/>
      <c r="F96" s="27">
        <v>0</v>
      </c>
      <c r="G96" s="31">
        <f>F96*C$13</f>
        <v>0</v>
      </c>
    </row>
    <row r="97" spans="1:7" ht="12" customHeight="1" x14ac:dyDescent="0.2">
      <c r="A97" s="21"/>
      <c r="B97" s="18" t="s">
        <v>1</v>
      </c>
      <c r="C97" s="25">
        <v>0</v>
      </c>
      <c r="D97" s="26">
        <f>C97*C$14</f>
        <v>0</v>
      </c>
      <c r="E97" s="11"/>
      <c r="F97" s="27">
        <v>0</v>
      </c>
      <c r="G97" s="31">
        <f>F97*C$14</f>
        <v>0</v>
      </c>
    </row>
    <row r="98" spans="1:7" ht="12" customHeight="1" x14ac:dyDescent="0.2">
      <c r="A98" s="21"/>
      <c r="B98" s="19" t="s">
        <v>9</v>
      </c>
      <c r="C98" s="28"/>
      <c r="D98" s="29">
        <f>SUM(D87:D97)</f>
        <v>42753.712</v>
      </c>
      <c r="E98" s="11"/>
      <c r="F98" s="30"/>
      <c r="G98" s="32">
        <f>SUM(G87:G97)</f>
        <v>1105.5</v>
      </c>
    </row>
    <row r="99" spans="1:7" ht="12.75" x14ac:dyDescent="0.2">
      <c r="A99" s="23" t="s">
        <v>6</v>
      </c>
      <c r="B99" s="79" t="s">
        <v>115</v>
      </c>
      <c r="C99" s="80"/>
      <c r="D99" s="80"/>
      <c r="E99" s="80"/>
      <c r="F99" s="80"/>
      <c r="G99" s="80"/>
    </row>
    <row r="100" spans="1:7" ht="12" customHeight="1" x14ac:dyDescent="0.2">
      <c r="A100" s="22" t="s">
        <v>7</v>
      </c>
      <c r="B100" s="79"/>
      <c r="C100" s="80"/>
      <c r="D100" s="80"/>
      <c r="E100" s="80"/>
      <c r="F100" s="80"/>
      <c r="G100" s="80"/>
    </row>
    <row r="101" spans="1:7" ht="12" customHeight="1" x14ac:dyDescent="0.2">
      <c r="A101" s="22" t="s">
        <v>15</v>
      </c>
      <c r="B101" s="13" t="s">
        <v>299</v>
      </c>
      <c r="C101" s="13"/>
      <c r="D101" s="13"/>
      <c r="E101" s="13"/>
      <c r="F101" s="13"/>
      <c r="G101" s="13"/>
    </row>
    <row r="102" spans="1:7" ht="12" customHeight="1" x14ac:dyDescent="0.2">
      <c r="A102" s="23" t="s">
        <v>17</v>
      </c>
      <c r="B102" s="79"/>
      <c r="C102" s="80"/>
      <c r="D102" s="80"/>
      <c r="E102" s="80"/>
      <c r="F102" s="80"/>
      <c r="G102" s="80"/>
    </row>
    <row r="103" spans="1:7" ht="27" customHeight="1" x14ac:dyDescent="0.2">
      <c r="A103" s="24" t="s">
        <v>3</v>
      </c>
      <c r="B103" s="79"/>
      <c r="C103" s="80"/>
      <c r="D103" s="80"/>
      <c r="E103" s="80"/>
      <c r="F103" s="80"/>
      <c r="G103" s="80"/>
    </row>
    <row r="104" spans="1:7" ht="12" customHeight="1" x14ac:dyDescent="0.2">
      <c r="A104" s="16"/>
    </row>
    <row r="105" spans="1:7" ht="12" customHeight="1" x14ac:dyDescent="0.25">
      <c r="A105" s="20" t="s">
        <v>2</v>
      </c>
      <c r="B105" s="7">
        <v>445</v>
      </c>
      <c r="C105" s="8"/>
      <c r="D105" s="8"/>
      <c r="E105" s="8"/>
      <c r="F105" s="38"/>
      <c r="G105" s="38"/>
    </row>
    <row r="106" spans="1:7" ht="12" customHeight="1" x14ac:dyDescent="0.2">
      <c r="A106" s="21" t="s">
        <v>10</v>
      </c>
      <c r="B106" s="9" t="s">
        <v>74</v>
      </c>
      <c r="C106" s="9"/>
      <c r="D106" s="9"/>
      <c r="E106" s="9"/>
      <c r="F106" s="9"/>
      <c r="G106" s="9"/>
    </row>
    <row r="107" spans="1:7" ht="12" customHeight="1" x14ac:dyDescent="0.2">
      <c r="A107" s="21"/>
      <c r="B107" s="9"/>
      <c r="C107" s="83" t="s">
        <v>11</v>
      </c>
      <c r="D107" s="84"/>
      <c r="E107" s="9"/>
      <c r="F107" s="83" t="s">
        <v>12</v>
      </c>
      <c r="G107" s="84"/>
    </row>
    <row r="108" spans="1:7" ht="12" customHeight="1" x14ac:dyDescent="0.2">
      <c r="A108" s="21"/>
      <c r="B108" s="9"/>
      <c r="C108" s="10" t="s">
        <v>4</v>
      </c>
      <c r="D108" s="10" t="s">
        <v>5</v>
      </c>
      <c r="E108" s="9"/>
      <c r="F108" s="10" t="s">
        <v>13</v>
      </c>
      <c r="G108" s="10" t="s">
        <v>14</v>
      </c>
    </row>
    <row r="109" spans="1:7" ht="12" customHeight="1" x14ac:dyDescent="0.2">
      <c r="A109" s="21"/>
      <c r="B109" s="18" t="s">
        <v>95</v>
      </c>
      <c r="C109" s="25">
        <v>726.11400000000037</v>
      </c>
      <c r="D109" s="26">
        <f>C109*C$4</f>
        <v>28318.446000000014</v>
      </c>
      <c r="E109" s="11"/>
      <c r="F109" s="27">
        <v>13.933333333333335</v>
      </c>
      <c r="G109" s="31">
        <f>F109*C$4</f>
        <v>543.40000000000009</v>
      </c>
    </row>
    <row r="110" spans="1:7" ht="12" customHeight="1" x14ac:dyDescent="0.2">
      <c r="A110" s="21"/>
      <c r="B110" s="18" t="s">
        <v>92</v>
      </c>
      <c r="C110" s="25">
        <v>714.74360000000036</v>
      </c>
      <c r="D110" s="26">
        <f>C110*C$5</f>
        <v>27875.000400000015</v>
      </c>
      <c r="E110" s="11"/>
      <c r="F110" s="27">
        <v>13.716666666666669</v>
      </c>
      <c r="G110" s="31">
        <f>F110*C$5</f>
        <v>534.95000000000005</v>
      </c>
    </row>
    <row r="111" spans="1:7" ht="12" customHeight="1" x14ac:dyDescent="0.2">
      <c r="A111" s="21"/>
      <c r="B111" s="18" t="s">
        <v>93</v>
      </c>
      <c r="C111" s="25">
        <v>726.11400000000037</v>
      </c>
      <c r="D111" s="26">
        <f>C111*C$6</f>
        <v>28318.446000000014</v>
      </c>
      <c r="E111" s="11"/>
      <c r="F111" s="27">
        <v>13.933333333333335</v>
      </c>
      <c r="G111" s="31">
        <f>F111*C$6</f>
        <v>543.40000000000009</v>
      </c>
    </row>
    <row r="112" spans="1:7" ht="12" customHeight="1" x14ac:dyDescent="0.2">
      <c r="A112" s="21"/>
      <c r="B112" s="18" t="s">
        <v>94</v>
      </c>
      <c r="C112" s="25">
        <v>726.11400000000037</v>
      </c>
      <c r="D112" s="26">
        <f>C112*C$7</f>
        <v>28318.446000000014</v>
      </c>
      <c r="E112" s="11"/>
      <c r="F112" s="27">
        <v>13.933333333333335</v>
      </c>
      <c r="G112" s="31">
        <f>F112*C$7</f>
        <v>543.40000000000009</v>
      </c>
    </row>
    <row r="113" spans="1:7" ht="12" customHeight="1" x14ac:dyDescent="0.2">
      <c r="A113" s="21"/>
      <c r="B113" s="18" t="s">
        <v>20</v>
      </c>
      <c r="C113" s="25">
        <v>726.11400000000037</v>
      </c>
      <c r="D113" s="26">
        <f>C113*C$8</f>
        <v>27592.332000000013</v>
      </c>
      <c r="E113" s="11"/>
      <c r="F113" s="27">
        <v>13.933333333333335</v>
      </c>
      <c r="G113" s="31">
        <f>F113*C$8</f>
        <v>529.4666666666667</v>
      </c>
    </row>
    <row r="114" spans="1:7" ht="12" customHeight="1" x14ac:dyDescent="0.2">
      <c r="A114" s="21"/>
      <c r="B114" s="18" t="s">
        <v>18</v>
      </c>
      <c r="C114" s="25">
        <v>578.60079999999994</v>
      </c>
      <c r="D114" s="26">
        <f>C114*C$9</f>
        <v>12150.616799999998</v>
      </c>
      <c r="E114" s="11"/>
      <c r="F114" s="27">
        <v>10.950000000000001</v>
      </c>
      <c r="G114" s="31">
        <f>F114*C$9</f>
        <v>229.95000000000002</v>
      </c>
    </row>
    <row r="115" spans="1:7" ht="12" customHeight="1" x14ac:dyDescent="0.2">
      <c r="A115" s="21"/>
      <c r="B115" s="18" t="s">
        <v>21</v>
      </c>
      <c r="C115" s="25">
        <v>578.60079999999994</v>
      </c>
      <c r="D115" s="26">
        <f>C115*C$10</f>
        <v>3471.6047999999996</v>
      </c>
      <c r="E115" s="11"/>
      <c r="F115" s="27">
        <v>10.950000000000001</v>
      </c>
      <c r="G115" s="31">
        <f>F115*C$10</f>
        <v>65.7</v>
      </c>
    </row>
    <row r="116" spans="1:7" ht="12" customHeight="1" x14ac:dyDescent="0.2">
      <c r="A116" s="21"/>
      <c r="B116" s="18" t="s">
        <v>19</v>
      </c>
      <c r="C116" s="25">
        <v>578.60079999999994</v>
      </c>
      <c r="D116" s="26">
        <f>C116*C$11</f>
        <v>15043.620799999999</v>
      </c>
      <c r="E116" s="11"/>
      <c r="F116" s="27">
        <v>10.950000000000001</v>
      </c>
      <c r="G116" s="31">
        <f>F116*C$11</f>
        <v>284.70000000000005</v>
      </c>
    </row>
    <row r="117" spans="1:7" ht="12" customHeight="1" x14ac:dyDescent="0.2">
      <c r="A117" s="21"/>
      <c r="B117" s="18" t="s">
        <v>22</v>
      </c>
      <c r="C117" s="25">
        <v>578.60079999999994</v>
      </c>
      <c r="D117" s="26">
        <f>C117*C$12</f>
        <v>2893.0039999999999</v>
      </c>
      <c r="E117" s="11"/>
      <c r="F117" s="27">
        <v>10.950000000000001</v>
      </c>
      <c r="G117" s="31">
        <f>F117*C$12</f>
        <v>54.750000000000007</v>
      </c>
    </row>
    <row r="118" spans="1:7" ht="12" customHeight="1" x14ac:dyDescent="0.2">
      <c r="A118" s="21"/>
      <c r="B118" s="18" t="s">
        <v>0</v>
      </c>
      <c r="C118" s="25">
        <v>0</v>
      </c>
      <c r="D118" s="26">
        <f>C118*C$13</f>
        <v>0</v>
      </c>
      <c r="E118" s="11"/>
      <c r="F118" s="27">
        <v>0</v>
      </c>
      <c r="G118" s="31">
        <f>F118*C$13</f>
        <v>0</v>
      </c>
    </row>
    <row r="119" spans="1:7" ht="12" customHeight="1" x14ac:dyDescent="0.2">
      <c r="A119" s="21"/>
      <c r="B119" s="18" t="s">
        <v>1</v>
      </c>
      <c r="C119" s="25">
        <v>0</v>
      </c>
      <c r="D119" s="26">
        <f>C119*C$14</f>
        <v>0</v>
      </c>
      <c r="E119" s="11"/>
      <c r="F119" s="27">
        <v>0</v>
      </c>
      <c r="G119" s="31">
        <f>F119*C$14</f>
        <v>0</v>
      </c>
    </row>
    <row r="120" spans="1:7" ht="12" customHeight="1" x14ac:dyDescent="0.2">
      <c r="A120" s="21"/>
      <c r="B120" s="19" t="s">
        <v>9</v>
      </c>
      <c r="C120" s="28"/>
      <c r="D120" s="29">
        <f>SUM(D109:D119)</f>
        <v>173981.51680000004</v>
      </c>
      <c r="E120" s="11"/>
      <c r="F120" s="30"/>
      <c r="G120" s="32">
        <f>SUM(G109:G119)</f>
        <v>3329.7166666666672</v>
      </c>
    </row>
    <row r="121" spans="1:7" ht="12.75" x14ac:dyDescent="0.2">
      <c r="A121" s="23" t="s">
        <v>6</v>
      </c>
      <c r="B121" s="79" t="s">
        <v>115</v>
      </c>
      <c r="C121" s="80"/>
      <c r="D121" s="80"/>
      <c r="E121" s="80"/>
      <c r="F121" s="80"/>
      <c r="G121" s="80"/>
    </row>
    <row r="122" spans="1:7" ht="12" customHeight="1" x14ac:dyDescent="0.2">
      <c r="A122" s="22" t="s">
        <v>7</v>
      </c>
      <c r="B122" s="79" t="s">
        <v>145</v>
      </c>
      <c r="C122" s="80"/>
      <c r="D122" s="80"/>
      <c r="E122" s="80"/>
      <c r="F122" s="80"/>
      <c r="G122" s="80"/>
    </row>
    <row r="123" spans="1:7" ht="12" customHeight="1" x14ac:dyDescent="0.2">
      <c r="A123" s="22" t="s">
        <v>15</v>
      </c>
      <c r="B123" s="13" t="s">
        <v>300</v>
      </c>
      <c r="C123" s="13"/>
      <c r="D123" s="13"/>
      <c r="E123" s="13"/>
      <c r="F123" s="13"/>
      <c r="G123" s="13"/>
    </row>
    <row r="124" spans="1:7" ht="12" customHeight="1" x14ac:dyDescent="0.2">
      <c r="A124" s="23" t="s">
        <v>17</v>
      </c>
      <c r="B124" s="13"/>
      <c r="C124" s="13"/>
      <c r="D124" s="13"/>
      <c r="E124" s="13"/>
      <c r="F124" s="13"/>
      <c r="G124" s="13"/>
    </row>
    <row r="125" spans="1:7" ht="27" customHeight="1" x14ac:dyDescent="0.2">
      <c r="A125" s="24" t="s">
        <v>3</v>
      </c>
      <c r="B125" s="79" t="s">
        <v>201</v>
      </c>
      <c r="C125" s="80"/>
      <c r="D125" s="80"/>
      <c r="E125" s="80"/>
      <c r="F125" s="80"/>
      <c r="G125" s="80"/>
    </row>
    <row r="126" spans="1:7" ht="12" customHeight="1" x14ac:dyDescent="0.2">
      <c r="A126" s="16"/>
    </row>
    <row r="127" spans="1:7" ht="12" customHeight="1" x14ac:dyDescent="0.25">
      <c r="A127" s="20" t="s">
        <v>2</v>
      </c>
      <c r="B127" s="7">
        <v>446</v>
      </c>
      <c r="C127" s="8"/>
      <c r="D127" s="8"/>
      <c r="E127" s="8"/>
      <c r="F127" s="38"/>
      <c r="G127" s="38"/>
    </row>
    <row r="128" spans="1:7" ht="12" customHeight="1" x14ac:dyDescent="0.2">
      <c r="A128" s="21" t="s">
        <v>10</v>
      </c>
      <c r="B128" s="9" t="s">
        <v>74</v>
      </c>
      <c r="C128" s="9"/>
      <c r="D128" s="9"/>
      <c r="E128" s="9"/>
      <c r="F128" s="9"/>
      <c r="G128" s="9"/>
    </row>
    <row r="129" spans="1:7" ht="12" customHeight="1" x14ac:dyDescent="0.2">
      <c r="A129" s="21"/>
      <c r="B129" s="9"/>
      <c r="C129" s="83" t="s">
        <v>11</v>
      </c>
      <c r="D129" s="84"/>
      <c r="E129" s="9"/>
      <c r="F129" s="83" t="s">
        <v>12</v>
      </c>
      <c r="G129" s="84"/>
    </row>
    <row r="130" spans="1:7" ht="12" customHeight="1" x14ac:dyDescent="0.2">
      <c r="A130" s="21"/>
      <c r="B130" s="9"/>
      <c r="C130" s="10" t="s">
        <v>4</v>
      </c>
      <c r="D130" s="10" t="s">
        <v>5</v>
      </c>
      <c r="E130" s="9"/>
      <c r="F130" s="10" t="s">
        <v>13</v>
      </c>
      <c r="G130" s="10" t="s">
        <v>14</v>
      </c>
    </row>
    <row r="131" spans="1:7" ht="12" customHeight="1" x14ac:dyDescent="0.2">
      <c r="A131" s="21"/>
      <c r="B131" s="18" t="s">
        <v>95</v>
      </c>
      <c r="C131" s="25">
        <v>229.12289999999999</v>
      </c>
      <c r="D131" s="26">
        <f>C131*C$4</f>
        <v>8935.793099999999</v>
      </c>
      <c r="E131" s="11"/>
      <c r="F131" s="27">
        <v>5.35</v>
      </c>
      <c r="G131" s="31">
        <f>F131*C$4</f>
        <v>208.64999999999998</v>
      </c>
    </row>
    <row r="132" spans="1:7" ht="12" customHeight="1" x14ac:dyDescent="0.2">
      <c r="A132" s="21"/>
      <c r="B132" s="18" t="s">
        <v>92</v>
      </c>
      <c r="C132" s="25">
        <v>218.36199999999999</v>
      </c>
      <c r="D132" s="26">
        <f>C132*C$5</f>
        <v>8516.1180000000004</v>
      </c>
      <c r="E132" s="11"/>
      <c r="F132" s="27">
        <v>5.0666666666666664</v>
      </c>
      <c r="G132" s="31">
        <f>F132*C$5</f>
        <v>197.6</v>
      </c>
    </row>
    <row r="133" spans="1:7" ht="12" customHeight="1" x14ac:dyDescent="0.2">
      <c r="A133" s="21"/>
      <c r="B133" s="18" t="s">
        <v>93</v>
      </c>
      <c r="C133" s="25">
        <v>218.36199999999999</v>
      </c>
      <c r="D133" s="26">
        <f>C133*C$6</f>
        <v>8516.1180000000004</v>
      </c>
      <c r="E133" s="11"/>
      <c r="F133" s="27">
        <v>5.0666666666666664</v>
      </c>
      <c r="G133" s="31">
        <f>F133*C$6</f>
        <v>197.6</v>
      </c>
    </row>
    <row r="134" spans="1:7" ht="12" customHeight="1" x14ac:dyDescent="0.2">
      <c r="A134" s="21"/>
      <c r="B134" s="18" t="s">
        <v>94</v>
      </c>
      <c r="C134" s="25">
        <v>229.12289999999999</v>
      </c>
      <c r="D134" s="26">
        <f>C134*C$7</f>
        <v>8935.793099999999</v>
      </c>
      <c r="E134" s="11"/>
      <c r="F134" s="27">
        <v>5.35</v>
      </c>
      <c r="G134" s="31">
        <f>F134*C$7</f>
        <v>208.64999999999998</v>
      </c>
    </row>
    <row r="135" spans="1:7" ht="12" customHeight="1" x14ac:dyDescent="0.2">
      <c r="A135" s="21"/>
      <c r="B135" s="18" t="s">
        <v>20</v>
      </c>
      <c r="C135" s="25">
        <v>229.12289999999996</v>
      </c>
      <c r="D135" s="26">
        <f>C135*C$8</f>
        <v>8706.6701999999987</v>
      </c>
      <c r="E135" s="11"/>
      <c r="F135" s="27">
        <v>5.3499999999999988</v>
      </c>
      <c r="G135" s="31">
        <f>F135*C$8</f>
        <v>203.29999999999995</v>
      </c>
    </row>
    <row r="136" spans="1:7" ht="12" customHeight="1" x14ac:dyDescent="0.2">
      <c r="A136" s="21"/>
      <c r="B136" s="18" t="s">
        <v>18</v>
      </c>
      <c r="C136" s="25">
        <v>0</v>
      </c>
      <c r="D136" s="26">
        <f>C136*C$9</f>
        <v>0</v>
      </c>
      <c r="E136" s="11"/>
      <c r="F136" s="27">
        <v>0</v>
      </c>
      <c r="G136" s="31">
        <f>F136*C$9</f>
        <v>0</v>
      </c>
    </row>
    <row r="137" spans="1:7" ht="12" customHeight="1" x14ac:dyDescent="0.2">
      <c r="A137" s="21"/>
      <c r="B137" s="18" t="s">
        <v>21</v>
      </c>
      <c r="C137" s="25">
        <v>0</v>
      </c>
      <c r="D137" s="26">
        <f>C137*C$10</f>
        <v>0</v>
      </c>
      <c r="E137" s="11"/>
      <c r="F137" s="27">
        <v>0</v>
      </c>
      <c r="G137" s="31">
        <f>F137*C$10</f>
        <v>0</v>
      </c>
    </row>
    <row r="138" spans="1:7" ht="12" customHeight="1" x14ac:dyDescent="0.2">
      <c r="A138" s="21"/>
      <c r="B138" s="18" t="s">
        <v>19</v>
      </c>
      <c r="C138" s="25">
        <v>0</v>
      </c>
      <c r="D138" s="26">
        <f>C138*C$11</f>
        <v>0</v>
      </c>
      <c r="E138" s="11"/>
      <c r="F138" s="27">
        <v>0</v>
      </c>
      <c r="G138" s="31">
        <f>F138*C$11</f>
        <v>0</v>
      </c>
    </row>
    <row r="139" spans="1:7" ht="12" customHeight="1" x14ac:dyDescent="0.2">
      <c r="A139" s="21"/>
      <c r="B139" s="18" t="s">
        <v>22</v>
      </c>
      <c r="C139" s="25">
        <v>0</v>
      </c>
      <c r="D139" s="26">
        <f>C139*C$12</f>
        <v>0</v>
      </c>
      <c r="E139" s="11"/>
      <c r="F139" s="27">
        <v>0</v>
      </c>
      <c r="G139" s="31">
        <f>F139*C$12</f>
        <v>0</v>
      </c>
    </row>
    <row r="140" spans="1:7" ht="12" customHeight="1" x14ac:dyDescent="0.2">
      <c r="A140" s="21"/>
      <c r="B140" s="18" t="s">
        <v>0</v>
      </c>
      <c r="C140" s="25">
        <v>0</v>
      </c>
      <c r="D140" s="26">
        <f>C140*C$13</f>
        <v>0</v>
      </c>
      <c r="E140" s="11"/>
      <c r="F140" s="27">
        <v>0</v>
      </c>
      <c r="G140" s="31">
        <f>F140*C$13</f>
        <v>0</v>
      </c>
    </row>
    <row r="141" spans="1:7" ht="12" customHeight="1" x14ac:dyDescent="0.2">
      <c r="A141" s="21"/>
      <c r="B141" s="18" t="s">
        <v>1</v>
      </c>
      <c r="C141" s="25">
        <v>0</v>
      </c>
      <c r="D141" s="26">
        <f>C141*C$14</f>
        <v>0</v>
      </c>
      <c r="E141" s="11"/>
      <c r="F141" s="27">
        <v>0</v>
      </c>
      <c r="G141" s="31">
        <f>F141*C$14</f>
        <v>0</v>
      </c>
    </row>
    <row r="142" spans="1:7" ht="12" customHeight="1" x14ac:dyDescent="0.2">
      <c r="A142" s="21"/>
      <c r="B142" s="19" t="s">
        <v>9</v>
      </c>
      <c r="C142" s="28"/>
      <c r="D142" s="29">
        <f>SUM(D131:D141)</f>
        <v>43610.492399999996</v>
      </c>
      <c r="E142" s="11"/>
      <c r="F142" s="30"/>
      <c r="G142" s="32">
        <f>SUM(G131:G141)</f>
        <v>1015.8</v>
      </c>
    </row>
    <row r="143" spans="1:7" ht="12.75" x14ac:dyDescent="0.2">
      <c r="A143" s="23" t="s">
        <v>6</v>
      </c>
      <c r="B143" s="79" t="s">
        <v>115</v>
      </c>
      <c r="C143" s="80"/>
      <c r="D143" s="80"/>
      <c r="E143" s="80"/>
      <c r="F143" s="80"/>
      <c r="G143" s="80"/>
    </row>
    <row r="144" spans="1:7" ht="12" customHeight="1" x14ac:dyDescent="0.2">
      <c r="A144" s="22" t="s">
        <v>7</v>
      </c>
      <c r="B144" s="79"/>
      <c r="C144" s="80"/>
      <c r="D144" s="80"/>
      <c r="E144" s="80"/>
      <c r="F144" s="80"/>
      <c r="G144" s="80"/>
    </row>
    <row r="145" spans="1:7" ht="12" customHeight="1" x14ac:dyDescent="0.2">
      <c r="A145" s="22" t="s">
        <v>15</v>
      </c>
      <c r="B145" s="13" t="s">
        <v>300</v>
      </c>
      <c r="C145" s="13"/>
      <c r="D145" s="13"/>
      <c r="E145" s="13"/>
      <c r="F145" s="13"/>
      <c r="G145" s="13"/>
    </row>
    <row r="146" spans="1:7" ht="12" customHeight="1" x14ac:dyDescent="0.2">
      <c r="A146" s="23" t="s">
        <v>17</v>
      </c>
      <c r="B146" s="13"/>
      <c r="C146" s="13"/>
      <c r="D146" s="13"/>
      <c r="E146" s="13"/>
      <c r="F146" s="13"/>
      <c r="G146" s="13"/>
    </row>
    <row r="147" spans="1:7" ht="27" customHeight="1" x14ac:dyDescent="0.2">
      <c r="A147" s="24" t="s">
        <v>3</v>
      </c>
      <c r="B147" s="79" t="s">
        <v>202</v>
      </c>
      <c r="C147" s="80"/>
      <c r="D147" s="80"/>
      <c r="E147" s="80"/>
      <c r="F147" s="80"/>
      <c r="G147" s="80"/>
    </row>
    <row r="148" spans="1:7" ht="12" customHeight="1" x14ac:dyDescent="0.2">
      <c r="A148" s="16"/>
    </row>
    <row r="149" spans="1:7" ht="12" customHeight="1" x14ac:dyDescent="0.25">
      <c r="A149" s="20" t="s">
        <v>2</v>
      </c>
      <c r="B149" s="7">
        <v>450</v>
      </c>
      <c r="C149" s="8"/>
      <c r="D149" s="8"/>
      <c r="E149" s="8"/>
      <c r="F149" s="38"/>
      <c r="G149" s="38"/>
    </row>
    <row r="150" spans="1:7" ht="12" customHeight="1" x14ac:dyDescent="0.2">
      <c r="A150" s="21" t="s">
        <v>10</v>
      </c>
      <c r="B150" s="9" t="s">
        <v>75</v>
      </c>
      <c r="C150" s="9"/>
      <c r="D150" s="9"/>
      <c r="E150" s="9"/>
      <c r="F150" s="9"/>
      <c r="G150" s="9"/>
    </row>
    <row r="151" spans="1:7" ht="12" customHeight="1" x14ac:dyDescent="0.2">
      <c r="A151" s="21"/>
      <c r="B151" s="9"/>
      <c r="C151" s="83" t="s">
        <v>11</v>
      </c>
      <c r="D151" s="84"/>
      <c r="E151" s="9"/>
      <c r="F151" s="83" t="s">
        <v>12</v>
      </c>
      <c r="G151" s="84"/>
    </row>
    <row r="152" spans="1:7" ht="12" customHeight="1" x14ac:dyDescent="0.2">
      <c r="A152" s="21"/>
      <c r="B152" s="9"/>
      <c r="C152" s="10" t="s">
        <v>4</v>
      </c>
      <c r="D152" s="10" t="s">
        <v>5</v>
      </c>
      <c r="E152" s="9"/>
      <c r="F152" s="10" t="s">
        <v>13</v>
      </c>
      <c r="G152" s="10" t="s">
        <v>14</v>
      </c>
    </row>
    <row r="153" spans="1:7" ht="12" customHeight="1" x14ac:dyDescent="0.2">
      <c r="A153" s="21"/>
      <c r="B153" s="18" t="s">
        <v>95</v>
      </c>
      <c r="C153" s="25">
        <v>2226.3911000000012</v>
      </c>
      <c r="D153" s="26">
        <f>C153*C$4</f>
        <v>86829.25290000005</v>
      </c>
      <c r="E153" s="11"/>
      <c r="F153" s="27">
        <v>53.33333333333335</v>
      </c>
      <c r="G153" s="31">
        <f>F153*C$4</f>
        <v>2080.0000000000005</v>
      </c>
    </row>
    <row r="154" spans="1:7" ht="12" customHeight="1" x14ac:dyDescent="0.2">
      <c r="A154" s="21"/>
      <c r="B154" s="18" t="s">
        <v>92</v>
      </c>
      <c r="C154" s="25">
        <v>2226.3911000000012</v>
      </c>
      <c r="D154" s="26">
        <f>C154*C$5</f>
        <v>86829.25290000005</v>
      </c>
      <c r="E154" s="11"/>
      <c r="F154" s="27">
        <v>53.33333333333335</v>
      </c>
      <c r="G154" s="31">
        <f>F154*C$5</f>
        <v>2080.0000000000005</v>
      </c>
    </row>
    <row r="155" spans="1:7" ht="12" customHeight="1" x14ac:dyDescent="0.2">
      <c r="A155" s="21"/>
      <c r="B155" s="18" t="s">
        <v>93</v>
      </c>
      <c r="C155" s="25">
        <v>2220.4583000000011</v>
      </c>
      <c r="D155" s="26">
        <f>C155*C$6</f>
        <v>86597.87370000004</v>
      </c>
      <c r="E155" s="11"/>
      <c r="F155" s="27">
        <v>53.200000000000017</v>
      </c>
      <c r="G155" s="31">
        <f>F155*C$6</f>
        <v>2074.8000000000006</v>
      </c>
    </row>
    <row r="156" spans="1:7" ht="12" customHeight="1" x14ac:dyDescent="0.2">
      <c r="A156" s="21"/>
      <c r="B156" s="18" t="s">
        <v>94</v>
      </c>
      <c r="C156" s="25">
        <v>2226.3911000000012</v>
      </c>
      <c r="D156" s="26">
        <f>C156*C$7</f>
        <v>86829.25290000005</v>
      </c>
      <c r="E156" s="11"/>
      <c r="F156" s="27">
        <v>53.33333333333335</v>
      </c>
      <c r="G156" s="31">
        <f>F156*C$7</f>
        <v>2080.0000000000005</v>
      </c>
    </row>
    <row r="157" spans="1:7" ht="12" customHeight="1" x14ac:dyDescent="0.2">
      <c r="A157" s="21"/>
      <c r="B157" s="18" t="s">
        <v>20</v>
      </c>
      <c r="C157" s="25">
        <v>2226.3911000000012</v>
      </c>
      <c r="D157" s="26">
        <f>C157*C$8</f>
        <v>84602.861800000042</v>
      </c>
      <c r="E157" s="11"/>
      <c r="F157" s="27">
        <v>53.33333333333335</v>
      </c>
      <c r="G157" s="31">
        <f>F157*C$8</f>
        <v>2026.6666666666672</v>
      </c>
    </row>
    <row r="158" spans="1:7" ht="12" customHeight="1" x14ac:dyDescent="0.2">
      <c r="A158" s="21"/>
      <c r="B158" s="18" t="s">
        <v>18</v>
      </c>
      <c r="C158" s="25">
        <v>2063.9376000000016</v>
      </c>
      <c r="D158" s="26">
        <f>C158*C$9</f>
        <v>43342.689600000034</v>
      </c>
      <c r="E158" s="11"/>
      <c r="F158" s="27">
        <v>49.45000000000001</v>
      </c>
      <c r="G158" s="31">
        <f>F158*C$9</f>
        <v>1038.4500000000003</v>
      </c>
    </row>
    <row r="159" spans="1:7" ht="12" customHeight="1" x14ac:dyDescent="0.2">
      <c r="A159" s="21"/>
      <c r="B159" s="18" t="s">
        <v>21</v>
      </c>
      <c r="C159" s="25">
        <v>2063.9376000000016</v>
      </c>
      <c r="D159" s="26">
        <f>C159*C$10</f>
        <v>12383.62560000001</v>
      </c>
      <c r="E159" s="11"/>
      <c r="F159" s="27">
        <v>49.45000000000001</v>
      </c>
      <c r="G159" s="31">
        <f>F159*C$10</f>
        <v>296.70000000000005</v>
      </c>
    </row>
    <row r="160" spans="1:7" ht="12" customHeight="1" x14ac:dyDescent="0.2">
      <c r="A160" s="21"/>
      <c r="B160" s="18" t="s">
        <v>19</v>
      </c>
      <c r="C160" s="25">
        <v>2063.9376000000016</v>
      </c>
      <c r="D160" s="26">
        <f>C160*C$11</f>
        <v>53662.377600000043</v>
      </c>
      <c r="E160" s="11"/>
      <c r="F160" s="27">
        <v>49.45000000000001</v>
      </c>
      <c r="G160" s="31">
        <f>F160*C$11</f>
        <v>1285.7000000000003</v>
      </c>
    </row>
    <row r="161" spans="1:7" ht="12" customHeight="1" x14ac:dyDescent="0.2">
      <c r="A161" s="21"/>
      <c r="B161" s="18" t="s">
        <v>22</v>
      </c>
      <c r="C161" s="25">
        <v>2063.9376000000016</v>
      </c>
      <c r="D161" s="26">
        <f>C161*C$12</f>
        <v>10319.688000000007</v>
      </c>
      <c r="E161" s="11"/>
      <c r="F161" s="27">
        <v>49.45000000000001</v>
      </c>
      <c r="G161" s="31">
        <f>F161*C$12</f>
        <v>247.25000000000006</v>
      </c>
    </row>
    <row r="162" spans="1:7" ht="12" customHeight="1" x14ac:dyDescent="0.2">
      <c r="A162" s="21"/>
      <c r="B162" s="18" t="s">
        <v>0</v>
      </c>
      <c r="C162" s="25">
        <v>1518.1196000000011</v>
      </c>
      <c r="D162" s="26">
        <f>C162*C$13</f>
        <v>81978.458400000061</v>
      </c>
      <c r="E162" s="11"/>
      <c r="F162" s="27">
        <v>36.41666666666665</v>
      </c>
      <c r="G162" s="31">
        <f>F162*C$13</f>
        <v>1966.4999999999991</v>
      </c>
    </row>
    <row r="163" spans="1:7" ht="12" customHeight="1" x14ac:dyDescent="0.2">
      <c r="A163" s="21"/>
      <c r="B163" s="18" t="s">
        <v>1</v>
      </c>
      <c r="C163" s="25">
        <v>924.0728000000006</v>
      </c>
      <c r="D163" s="26">
        <f>C163*C$14</f>
        <v>55444.368000000039</v>
      </c>
      <c r="E163" s="11"/>
      <c r="F163" s="27">
        <v>22.166666666666657</v>
      </c>
      <c r="G163" s="31">
        <f>F163*C$14</f>
        <v>1329.9999999999995</v>
      </c>
    </row>
    <row r="164" spans="1:7" ht="12" customHeight="1" x14ac:dyDescent="0.2">
      <c r="A164" s="21"/>
      <c r="B164" s="19" t="s">
        <v>9</v>
      </c>
      <c r="C164" s="28"/>
      <c r="D164" s="29">
        <f>SUM(D153:D163)</f>
        <v>688819.70140000037</v>
      </c>
      <c r="E164" s="11"/>
      <c r="F164" s="30"/>
      <c r="G164" s="32">
        <f>SUM(G153:G163)</f>
        <v>16506.066666666669</v>
      </c>
    </row>
    <row r="165" spans="1:7" ht="12.75" x14ac:dyDescent="0.2">
      <c r="A165" s="23" t="s">
        <v>6</v>
      </c>
      <c r="B165" s="79" t="s">
        <v>111</v>
      </c>
      <c r="C165" s="80"/>
      <c r="D165" s="80"/>
      <c r="E165" s="80"/>
      <c r="F165" s="80"/>
      <c r="G165" s="80"/>
    </row>
    <row r="166" spans="1:7" ht="12" customHeight="1" x14ac:dyDescent="0.2">
      <c r="A166" s="22" t="s">
        <v>7</v>
      </c>
      <c r="B166" s="79" t="s">
        <v>76</v>
      </c>
      <c r="C166" s="80"/>
      <c r="D166" s="80"/>
      <c r="E166" s="80"/>
      <c r="F166" s="80"/>
      <c r="G166" s="80"/>
    </row>
    <row r="167" spans="1:7" ht="27" customHeight="1" x14ac:dyDescent="0.2">
      <c r="A167" s="23" t="s">
        <v>15</v>
      </c>
      <c r="B167" s="78" t="s">
        <v>301</v>
      </c>
      <c r="C167" s="78"/>
      <c r="D167" s="78"/>
      <c r="E167" s="78"/>
      <c r="F167" s="78"/>
      <c r="G167" s="78"/>
    </row>
    <row r="168" spans="1:7" ht="12" customHeight="1" x14ac:dyDescent="0.2">
      <c r="A168" s="23" t="s">
        <v>17</v>
      </c>
      <c r="B168" s="79"/>
      <c r="C168" s="80"/>
      <c r="D168" s="80"/>
      <c r="E168" s="80"/>
      <c r="F168" s="80"/>
      <c r="G168" s="80"/>
    </row>
    <row r="169" spans="1:7" ht="42" customHeight="1" x14ac:dyDescent="0.2">
      <c r="A169" s="24" t="s">
        <v>3</v>
      </c>
      <c r="B169" s="79" t="s">
        <v>144</v>
      </c>
      <c r="C169" s="80"/>
      <c r="D169" s="80"/>
      <c r="E169" s="80"/>
      <c r="F169" s="80"/>
      <c r="G169" s="80"/>
    </row>
    <row r="170" spans="1:7" ht="12" customHeight="1" x14ac:dyDescent="0.2">
      <c r="A170" s="16"/>
    </row>
    <row r="171" spans="1:7" ht="12" customHeight="1" x14ac:dyDescent="0.25">
      <c r="A171" s="20" t="s">
        <v>2</v>
      </c>
      <c r="B171" s="7">
        <v>451</v>
      </c>
      <c r="C171" s="8"/>
      <c r="D171" s="8"/>
      <c r="E171" s="8"/>
      <c r="F171" s="38"/>
      <c r="G171" s="38"/>
    </row>
    <row r="172" spans="1:7" ht="12" customHeight="1" x14ac:dyDescent="0.2">
      <c r="A172" s="21" t="s">
        <v>10</v>
      </c>
      <c r="B172" s="9" t="s">
        <v>101</v>
      </c>
      <c r="C172" s="9"/>
      <c r="D172" s="9"/>
      <c r="E172" s="9"/>
      <c r="F172" s="9"/>
      <c r="G172" s="9"/>
    </row>
    <row r="173" spans="1:7" ht="12" customHeight="1" x14ac:dyDescent="0.2">
      <c r="A173" s="21"/>
      <c r="B173" s="9"/>
      <c r="C173" s="83" t="s">
        <v>11</v>
      </c>
      <c r="D173" s="84"/>
      <c r="E173" s="9"/>
      <c r="F173" s="83" t="s">
        <v>12</v>
      </c>
      <c r="G173" s="84"/>
    </row>
    <row r="174" spans="1:7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7" ht="12" customHeight="1" x14ac:dyDescent="0.2">
      <c r="A175" s="21"/>
      <c r="B175" s="18" t="s">
        <v>95</v>
      </c>
      <c r="C175" s="25">
        <v>319.48829999999998</v>
      </c>
      <c r="D175" s="26">
        <f>C175*C$4</f>
        <v>12460.043699999998</v>
      </c>
      <c r="E175" s="11"/>
      <c r="F175" s="27">
        <v>7.3999999999999977</v>
      </c>
      <c r="G175" s="31">
        <f>F175*C$4</f>
        <v>288.59999999999991</v>
      </c>
    </row>
    <row r="176" spans="1:7" ht="12" customHeight="1" x14ac:dyDescent="0.2">
      <c r="A176" s="21"/>
      <c r="B176" s="18" t="s">
        <v>92</v>
      </c>
      <c r="C176" s="25">
        <v>319.48829999999998</v>
      </c>
      <c r="D176" s="26">
        <f>C176*C$5</f>
        <v>12460.043699999998</v>
      </c>
      <c r="E176" s="11"/>
      <c r="F176" s="27">
        <v>7.3999999999999977</v>
      </c>
      <c r="G176" s="31">
        <f>F176*C$5</f>
        <v>288.59999999999991</v>
      </c>
    </row>
    <row r="177" spans="1:7" ht="12" customHeight="1" x14ac:dyDescent="0.2">
      <c r="A177" s="21"/>
      <c r="B177" s="18" t="s">
        <v>93</v>
      </c>
      <c r="C177" s="25">
        <v>319.48829999999998</v>
      </c>
      <c r="D177" s="26">
        <f>C177*C$6</f>
        <v>12460.043699999998</v>
      </c>
      <c r="E177" s="11"/>
      <c r="F177" s="27">
        <v>7.3999999999999977</v>
      </c>
      <c r="G177" s="31">
        <f>F177*C$6</f>
        <v>288.59999999999991</v>
      </c>
    </row>
    <row r="178" spans="1:7" ht="12" customHeight="1" x14ac:dyDescent="0.2">
      <c r="A178" s="21"/>
      <c r="B178" s="18" t="s">
        <v>94</v>
      </c>
      <c r="C178" s="25">
        <v>319.48829999999998</v>
      </c>
      <c r="D178" s="26">
        <f>C178*C$7</f>
        <v>12460.043699999998</v>
      </c>
      <c r="E178" s="11"/>
      <c r="F178" s="27">
        <v>7.3999999999999977</v>
      </c>
      <c r="G178" s="31">
        <f>F178*C$7</f>
        <v>288.59999999999991</v>
      </c>
    </row>
    <row r="179" spans="1:7" ht="12" customHeight="1" x14ac:dyDescent="0.2">
      <c r="A179" s="21"/>
      <c r="B179" s="18" t="s">
        <v>20</v>
      </c>
      <c r="C179" s="25">
        <v>319.48829999999998</v>
      </c>
      <c r="D179" s="26">
        <f>C179*C$8</f>
        <v>12140.555399999999</v>
      </c>
      <c r="E179" s="11"/>
      <c r="F179" s="27">
        <v>7.3999999999999977</v>
      </c>
      <c r="G179" s="31">
        <f>F179*C$8</f>
        <v>281.19999999999993</v>
      </c>
    </row>
    <row r="180" spans="1:7" ht="12" customHeight="1" x14ac:dyDescent="0.2">
      <c r="A180" s="21"/>
      <c r="B180" s="18" t="s">
        <v>18</v>
      </c>
      <c r="C180" s="25">
        <v>311.51080000000002</v>
      </c>
      <c r="D180" s="26">
        <f>C180*C$9</f>
        <v>6541.7268000000004</v>
      </c>
      <c r="E180" s="11"/>
      <c r="F180" s="27">
        <v>7.2166666666666641</v>
      </c>
      <c r="G180" s="31">
        <f>F180*C$9</f>
        <v>151.54999999999995</v>
      </c>
    </row>
    <row r="181" spans="1:7" ht="12" customHeight="1" x14ac:dyDescent="0.2">
      <c r="A181" s="21"/>
      <c r="B181" s="18" t="s">
        <v>21</v>
      </c>
      <c r="C181" s="25">
        <v>311.51080000000002</v>
      </c>
      <c r="D181" s="26">
        <f>C181*C$10</f>
        <v>1869.0648000000001</v>
      </c>
      <c r="E181" s="11"/>
      <c r="F181" s="27">
        <v>7.2166666666666641</v>
      </c>
      <c r="G181" s="31">
        <f>F181*C$10</f>
        <v>43.299999999999983</v>
      </c>
    </row>
    <row r="182" spans="1:7" ht="12" customHeight="1" x14ac:dyDescent="0.2">
      <c r="A182" s="21"/>
      <c r="B182" s="18" t="s">
        <v>19</v>
      </c>
      <c r="C182" s="25">
        <v>311.51080000000002</v>
      </c>
      <c r="D182" s="26">
        <f>C182*C$11</f>
        <v>8099.2808000000005</v>
      </c>
      <c r="E182" s="11"/>
      <c r="F182" s="27">
        <v>7.2166666666666641</v>
      </c>
      <c r="G182" s="31">
        <f>F182*C$11</f>
        <v>187.63333333333327</v>
      </c>
    </row>
    <row r="183" spans="1:7" ht="12" customHeight="1" x14ac:dyDescent="0.2">
      <c r="A183" s="21"/>
      <c r="B183" s="18" t="s">
        <v>22</v>
      </c>
      <c r="C183" s="25">
        <v>311.51080000000002</v>
      </c>
      <c r="D183" s="26">
        <f>C183*C$12</f>
        <v>1557.5540000000001</v>
      </c>
      <c r="E183" s="11"/>
      <c r="F183" s="27">
        <v>7.2166666666666641</v>
      </c>
      <c r="G183" s="31">
        <f>F183*C$12</f>
        <v>36.083333333333321</v>
      </c>
    </row>
    <row r="184" spans="1:7" ht="12" customHeight="1" x14ac:dyDescent="0.2">
      <c r="A184" s="21"/>
      <c r="B184" s="18" t="s">
        <v>0</v>
      </c>
      <c r="C184" s="25">
        <v>0</v>
      </c>
      <c r="D184" s="26">
        <f>C184*C$13</f>
        <v>0</v>
      </c>
      <c r="E184" s="11"/>
      <c r="F184" s="27">
        <v>0</v>
      </c>
      <c r="G184" s="31">
        <f>F184*C$13</f>
        <v>0</v>
      </c>
    </row>
    <row r="185" spans="1:7" ht="12" customHeight="1" x14ac:dyDescent="0.2">
      <c r="A185" s="21"/>
      <c r="B185" s="18" t="s">
        <v>1</v>
      </c>
      <c r="C185" s="25">
        <v>0</v>
      </c>
      <c r="D185" s="26">
        <f>C185*C$14</f>
        <v>0</v>
      </c>
      <c r="E185" s="11"/>
      <c r="F185" s="27">
        <v>0</v>
      </c>
      <c r="G185" s="31">
        <f>F185*C$14</f>
        <v>0</v>
      </c>
    </row>
    <row r="186" spans="1:7" ht="12" customHeight="1" x14ac:dyDescent="0.2">
      <c r="A186" s="21"/>
      <c r="B186" s="19" t="s">
        <v>9</v>
      </c>
      <c r="C186" s="28"/>
      <c r="D186" s="29">
        <f>SUM(D175:D185)</f>
        <v>80048.356599999999</v>
      </c>
      <c r="E186" s="11"/>
      <c r="F186" s="30"/>
      <c r="G186" s="32">
        <f>SUM(G175:G185)</f>
        <v>1854.1666666666658</v>
      </c>
    </row>
    <row r="187" spans="1:7" ht="12.75" x14ac:dyDescent="0.2">
      <c r="A187" s="23" t="s">
        <v>6</v>
      </c>
      <c r="B187" s="79" t="s">
        <v>115</v>
      </c>
      <c r="C187" s="80"/>
      <c r="D187" s="80"/>
      <c r="E187" s="80"/>
      <c r="F187" s="80"/>
      <c r="G187" s="80"/>
    </row>
    <row r="188" spans="1:7" ht="12" customHeight="1" x14ac:dyDescent="0.2">
      <c r="A188" s="22" t="s">
        <v>7</v>
      </c>
      <c r="B188" s="79"/>
      <c r="C188" s="80"/>
      <c r="D188" s="80"/>
      <c r="E188" s="80"/>
      <c r="F188" s="80"/>
      <c r="G188" s="80"/>
    </row>
    <row r="189" spans="1:7" ht="12" customHeight="1" x14ac:dyDescent="0.2">
      <c r="A189" s="22" t="s">
        <v>15</v>
      </c>
      <c r="B189" s="13" t="s">
        <v>302</v>
      </c>
      <c r="C189" s="13"/>
      <c r="D189" s="13"/>
      <c r="E189" s="13"/>
      <c r="F189" s="13"/>
      <c r="G189" s="13"/>
    </row>
    <row r="190" spans="1:7" ht="12" customHeight="1" x14ac:dyDescent="0.2">
      <c r="A190" s="23" t="s">
        <v>17</v>
      </c>
      <c r="B190" s="79"/>
      <c r="C190" s="80"/>
      <c r="D190" s="80"/>
      <c r="E190" s="80"/>
      <c r="F190" s="80"/>
      <c r="G190" s="80"/>
    </row>
    <row r="191" spans="1:7" ht="27" customHeight="1" x14ac:dyDescent="0.2">
      <c r="A191" s="24" t="s">
        <v>3</v>
      </c>
      <c r="B191" s="79"/>
      <c r="C191" s="80"/>
      <c r="D191" s="80"/>
      <c r="E191" s="80"/>
      <c r="F191" s="80"/>
      <c r="G191" s="80"/>
    </row>
    <row r="192" spans="1:7" ht="12" customHeight="1" x14ac:dyDescent="0.2">
      <c r="A192" s="16"/>
    </row>
    <row r="193" spans="1:7" ht="12" customHeight="1" x14ac:dyDescent="0.25">
      <c r="A193" s="20" t="s">
        <v>2</v>
      </c>
      <c r="B193" s="7">
        <v>452</v>
      </c>
      <c r="C193" s="8"/>
      <c r="D193" s="8"/>
      <c r="E193" s="8"/>
      <c r="F193" s="38"/>
      <c r="G193" s="38"/>
    </row>
    <row r="194" spans="1:7" ht="12" customHeight="1" x14ac:dyDescent="0.2">
      <c r="A194" s="21" t="s">
        <v>10</v>
      </c>
      <c r="B194" s="9" t="s">
        <v>102</v>
      </c>
      <c r="C194" s="9"/>
      <c r="D194" s="9"/>
      <c r="E194" s="9"/>
      <c r="F194" s="9"/>
      <c r="G194" s="9"/>
    </row>
    <row r="195" spans="1:7" ht="12" customHeight="1" x14ac:dyDescent="0.2">
      <c r="A195" s="21"/>
      <c r="B195" s="9"/>
      <c r="C195" s="83" t="s">
        <v>11</v>
      </c>
      <c r="D195" s="84"/>
      <c r="E195" s="9"/>
      <c r="F195" s="83" t="s">
        <v>12</v>
      </c>
      <c r="G195" s="84"/>
    </row>
    <row r="196" spans="1:7" ht="12" customHeight="1" x14ac:dyDescent="0.2">
      <c r="A196" s="21"/>
      <c r="B196" s="9"/>
      <c r="C196" s="10" t="s">
        <v>4</v>
      </c>
      <c r="D196" s="10" t="s">
        <v>5</v>
      </c>
      <c r="E196" s="9"/>
      <c r="F196" s="10" t="s">
        <v>13</v>
      </c>
      <c r="G196" s="10" t="s">
        <v>14</v>
      </c>
    </row>
    <row r="197" spans="1:7" ht="12" customHeight="1" x14ac:dyDescent="0.2">
      <c r="A197" s="21"/>
      <c r="B197" s="18" t="s">
        <v>95</v>
      </c>
      <c r="C197" s="25">
        <v>25.454799999999999</v>
      </c>
      <c r="D197" s="26">
        <f>C197*C$4</f>
        <v>992.73719999999992</v>
      </c>
      <c r="E197" s="11"/>
      <c r="F197" s="27">
        <v>0.6</v>
      </c>
      <c r="G197" s="31">
        <f>F197*C$4</f>
        <v>23.4</v>
      </c>
    </row>
    <row r="198" spans="1:7" ht="12" customHeight="1" x14ac:dyDescent="0.2">
      <c r="A198" s="21"/>
      <c r="B198" s="18" t="s">
        <v>92</v>
      </c>
      <c r="C198" s="25">
        <v>25.454799999999999</v>
      </c>
      <c r="D198" s="26">
        <f>C198*C$5</f>
        <v>992.73719999999992</v>
      </c>
      <c r="E198" s="11"/>
      <c r="F198" s="27">
        <v>0.6</v>
      </c>
      <c r="G198" s="31">
        <f>F198*C$5</f>
        <v>23.4</v>
      </c>
    </row>
    <row r="199" spans="1:7" ht="12" customHeight="1" x14ac:dyDescent="0.2">
      <c r="A199" s="21"/>
      <c r="B199" s="18" t="s">
        <v>93</v>
      </c>
      <c r="C199" s="25">
        <v>25.454799999999999</v>
      </c>
      <c r="D199" s="26">
        <f>C199*C$6</f>
        <v>992.73719999999992</v>
      </c>
      <c r="E199" s="11"/>
      <c r="F199" s="27">
        <v>0.6</v>
      </c>
      <c r="G199" s="31">
        <f>F199*C$6</f>
        <v>23.4</v>
      </c>
    </row>
    <row r="200" spans="1:7" ht="12" customHeight="1" x14ac:dyDescent="0.2">
      <c r="A200" s="21"/>
      <c r="B200" s="18" t="s">
        <v>94</v>
      </c>
      <c r="C200" s="25">
        <v>25.454799999999999</v>
      </c>
      <c r="D200" s="26">
        <f>C200*C$7</f>
        <v>992.73719999999992</v>
      </c>
      <c r="E200" s="11"/>
      <c r="F200" s="27">
        <v>0.6</v>
      </c>
      <c r="G200" s="31">
        <f>F200*C$7</f>
        <v>23.4</v>
      </c>
    </row>
    <row r="201" spans="1:7" ht="12" customHeight="1" x14ac:dyDescent="0.2">
      <c r="A201" s="21"/>
      <c r="B201" s="18" t="s">
        <v>20</v>
      </c>
      <c r="C201" s="25">
        <v>25.454799999999999</v>
      </c>
      <c r="D201" s="26">
        <f>C201*C$8</f>
        <v>967.28239999999994</v>
      </c>
      <c r="E201" s="11"/>
      <c r="F201" s="27">
        <v>0.6</v>
      </c>
      <c r="G201" s="31">
        <f>F201*C$8</f>
        <v>22.8</v>
      </c>
    </row>
    <row r="202" spans="1:7" ht="12" customHeight="1" x14ac:dyDescent="0.2">
      <c r="A202" s="21"/>
      <c r="B202" s="18" t="s">
        <v>18</v>
      </c>
      <c r="C202" s="25">
        <v>25.454799999999999</v>
      </c>
      <c r="D202" s="26">
        <f>C202*C$9</f>
        <v>534.55079999999998</v>
      </c>
      <c r="E202" s="11"/>
      <c r="F202" s="27">
        <v>0.6</v>
      </c>
      <c r="G202" s="31">
        <f>F202*C$9</f>
        <v>12.6</v>
      </c>
    </row>
    <row r="203" spans="1:7" ht="12" customHeight="1" x14ac:dyDescent="0.2">
      <c r="A203" s="21"/>
      <c r="B203" s="18" t="s">
        <v>21</v>
      </c>
      <c r="C203" s="25">
        <v>25.454799999999999</v>
      </c>
      <c r="D203" s="26">
        <f>C203*C$10</f>
        <v>152.72879999999998</v>
      </c>
      <c r="E203" s="11"/>
      <c r="F203" s="27">
        <v>0.6</v>
      </c>
      <c r="G203" s="31">
        <f>F203*C$10</f>
        <v>3.5999999999999996</v>
      </c>
    </row>
    <row r="204" spans="1:7" ht="12" customHeight="1" x14ac:dyDescent="0.2">
      <c r="A204" s="21"/>
      <c r="B204" s="18" t="s">
        <v>19</v>
      </c>
      <c r="C204" s="25">
        <v>25.454799999999999</v>
      </c>
      <c r="D204" s="26">
        <f>C204*C$11</f>
        <v>661.82479999999998</v>
      </c>
      <c r="E204" s="11"/>
      <c r="F204" s="27">
        <v>0.6</v>
      </c>
      <c r="G204" s="31">
        <f>F204*C$11</f>
        <v>15.6</v>
      </c>
    </row>
    <row r="205" spans="1:7" ht="12" customHeight="1" x14ac:dyDescent="0.2">
      <c r="A205" s="21"/>
      <c r="B205" s="18" t="s">
        <v>22</v>
      </c>
      <c r="C205" s="25">
        <v>25.454799999999999</v>
      </c>
      <c r="D205" s="26">
        <f>C205*C$12</f>
        <v>127.274</v>
      </c>
      <c r="E205" s="11"/>
      <c r="F205" s="27">
        <v>0.6</v>
      </c>
      <c r="G205" s="31">
        <f>F205*C$12</f>
        <v>3</v>
      </c>
    </row>
    <row r="206" spans="1:7" ht="12" customHeight="1" x14ac:dyDescent="0.2">
      <c r="A206" s="21"/>
      <c r="B206" s="18" t="s">
        <v>0</v>
      </c>
      <c r="C206" s="25">
        <v>0</v>
      </c>
      <c r="D206" s="26">
        <f>C206*C$13</f>
        <v>0</v>
      </c>
      <c r="E206" s="11"/>
      <c r="F206" s="27">
        <v>0</v>
      </c>
      <c r="G206" s="31">
        <f>F206*C$13</f>
        <v>0</v>
      </c>
    </row>
    <row r="207" spans="1:7" ht="12" customHeight="1" x14ac:dyDescent="0.2">
      <c r="A207" s="21"/>
      <c r="B207" s="18" t="s">
        <v>1</v>
      </c>
      <c r="C207" s="25">
        <v>0</v>
      </c>
      <c r="D207" s="26">
        <f>C207*C$14</f>
        <v>0</v>
      </c>
      <c r="E207" s="11"/>
      <c r="F207" s="27">
        <v>0</v>
      </c>
      <c r="G207" s="31">
        <f>F207*C$14</f>
        <v>0</v>
      </c>
    </row>
    <row r="208" spans="1:7" ht="12" customHeight="1" x14ac:dyDescent="0.2">
      <c r="A208" s="21"/>
      <c r="B208" s="19" t="s">
        <v>9</v>
      </c>
      <c r="C208" s="28"/>
      <c r="D208" s="29">
        <f>SUM(D197:D207)</f>
        <v>6414.6095999999998</v>
      </c>
      <c r="E208" s="11"/>
      <c r="F208" s="30"/>
      <c r="G208" s="32">
        <f>SUM(G197:G207)</f>
        <v>151.19999999999999</v>
      </c>
    </row>
    <row r="209" spans="1:7" ht="12.75" x14ac:dyDescent="0.2">
      <c r="A209" s="23" t="s">
        <v>6</v>
      </c>
      <c r="B209" s="79" t="s">
        <v>115</v>
      </c>
      <c r="C209" s="80"/>
      <c r="D209" s="80"/>
      <c r="E209" s="80"/>
      <c r="F209" s="80"/>
      <c r="G209" s="80"/>
    </row>
    <row r="210" spans="1:7" ht="12" customHeight="1" x14ac:dyDescent="0.2">
      <c r="A210" s="22" t="s">
        <v>7</v>
      </c>
      <c r="B210" s="79"/>
      <c r="C210" s="80"/>
      <c r="D210" s="80"/>
      <c r="E210" s="80"/>
      <c r="F210" s="80"/>
      <c r="G210" s="80"/>
    </row>
    <row r="211" spans="1:7" ht="12" customHeight="1" x14ac:dyDescent="0.2">
      <c r="A211" s="22" t="s">
        <v>15</v>
      </c>
      <c r="B211" s="13" t="s">
        <v>302</v>
      </c>
      <c r="C211" s="13"/>
      <c r="D211" s="13"/>
      <c r="E211" s="13"/>
      <c r="F211" s="13"/>
      <c r="G211" s="13"/>
    </row>
    <row r="212" spans="1:7" ht="12" customHeight="1" x14ac:dyDescent="0.2">
      <c r="A212" s="23" t="s">
        <v>17</v>
      </c>
      <c r="B212" s="79"/>
      <c r="C212" s="80"/>
      <c r="D212" s="80"/>
      <c r="E212" s="80"/>
      <c r="F212" s="80"/>
      <c r="G212" s="80"/>
    </row>
    <row r="213" spans="1:7" ht="27" customHeight="1" x14ac:dyDescent="0.2">
      <c r="A213" s="24" t="s">
        <v>3</v>
      </c>
      <c r="B213" s="79"/>
      <c r="C213" s="80"/>
      <c r="D213" s="80"/>
      <c r="E213" s="80"/>
      <c r="F213" s="80"/>
      <c r="G213" s="80"/>
    </row>
    <row r="214" spans="1:7" ht="12" customHeight="1" x14ac:dyDescent="0.2">
      <c r="A214" s="16"/>
    </row>
    <row r="215" spans="1:7" ht="12" customHeight="1" x14ac:dyDescent="0.25">
      <c r="A215" s="20" t="s">
        <v>2</v>
      </c>
      <c r="B215" s="7">
        <v>453</v>
      </c>
      <c r="C215" s="8"/>
      <c r="D215" s="8"/>
      <c r="E215" s="8"/>
      <c r="F215" s="38"/>
      <c r="G215" s="38"/>
    </row>
    <row r="216" spans="1:7" ht="12" customHeight="1" x14ac:dyDescent="0.2">
      <c r="A216" s="21" t="s">
        <v>10</v>
      </c>
      <c r="B216" s="9" t="s">
        <v>103</v>
      </c>
      <c r="C216" s="9"/>
      <c r="D216" s="9"/>
      <c r="E216" s="9"/>
      <c r="F216" s="9"/>
      <c r="G216" s="9"/>
    </row>
    <row r="217" spans="1:7" ht="12" customHeight="1" x14ac:dyDescent="0.2">
      <c r="A217" s="21"/>
      <c r="B217" s="9"/>
      <c r="C217" s="83" t="s">
        <v>11</v>
      </c>
      <c r="D217" s="84"/>
      <c r="E217" s="9"/>
      <c r="F217" s="83" t="s">
        <v>12</v>
      </c>
      <c r="G217" s="84"/>
    </row>
    <row r="218" spans="1:7" ht="12" customHeight="1" x14ac:dyDescent="0.2">
      <c r="A218" s="21"/>
      <c r="B218" s="9"/>
      <c r="C218" s="10" t="s">
        <v>4</v>
      </c>
      <c r="D218" s="10" t="s">
        <v>5</v>
      </c>
      <c r="E218" s="9"/>
      <c r="F218" s="10" t="s">
        <v>13</v>
      </c>
      <c r="G218" s="10" t="s">
        <v>14</v>
      </c>
    </row>
    <row r="219" spans="1:7" ht="12" customHeight="1" x14ac:dyDescent="0.2">
      <c r="A219" s="21"/>
      <c r="B219" s="18" t="s">
        <v>95</v>
      </c>
      <c r="C219" s="25">
        <v>106.06649999999999</v>
      </c>
      <c r="D219" s="26">
        <f>C219*C$4</f>
        <v>4136.5934999999999</v>
      </c>
      <c r="E219" s="11"/>
      <c r="F219" s="27">
        <v>2.8</v>
      </c>
      <c r="G219" s="31">
        <f>F219*C$4</f>
        <v>109.19999999999999</v>
      </c>
    </row>
    <row r="220" spans="1:7" ht="12" customHeight="1" x14ac:dyDescent="0.2">
      <c r="A220" s="21"/>
      <c r="B220" s="18" t="s">
        <v>92</v>
      </c>
      <c r="C220" s="25">
        <v>106.06649999999999</v>
      </c>
      <c r="D220" s="26">
        <f>C220*C$5</f>
        <v>4136.5934999999999</v>
      </c>
      <c r="E220" s="11"/>
      <c r="F220" s="27">
        <v>2.8</v>
      </c>
      <c r="G220" s="31">
        <f>F220*C$5</f>
        <v>109.19999999999999</v>
      </c>
    </row>
    <row r="221" spans="1:7" ht="12" customHeight="1" x14ac:dyDescent="0.2">
      <c r="A221" s="21"/>
      <c r="B221" s="18" t="s">
        <v>93</v>
      </c>
      <c r="C221" s="25">
        <v>106.06649999999999</v>
      </c>
      <c r="D221" s="26">
        <f>C221*C$6</f>
        <v>4136.5934999999999</v>
      </c>
      <c r="E221" s="11"/>
      <c r="F221" s="27">
        <v>2.8</v>
      </c>
      <c r="G221" s="31">
        <f>F221*C$6</f>
        <v>109.19999999999999</v>
      </c>
    </row>
    <row r="222" spans="1:7" ht="12" customHeight="1" x14ac:dyDescent="0.2">
      <c r="A222" s="21"/>
      <c r="B222" s="18" t="s">
        <v>94</v>
      </c>
      <c r="C222" s="25">
        <v>106.06649999999999</v>
      </c>
      <c r="D222" s="26">
        <f>C222*C$7</f>
        <v>4136.5934999999999</v>
      </c>
      <c r="E222" s="11"/>
      <c r="F222" s="27">
        <v>2.8</v>
      </c>
      <c r="G222" s="31">
        <f>F222*C$7</f>
        <v>109.19999999999999</v>
      </c>
    </row>
    <row r="223" spans="1:7" ht="12" customHeight="1" x14ac:dyDescent="0.2">
      <c r="A223" s="21"/>
      <c r="B223" s="18" t="s">
        <v>20</v>
      </c>
      <c r="C223" s="25">
        <v>106.06649999999999</v>
      </c>
      <c r="D223" s="26">
        <f>C223*C$8</f>
        <v>4030.5269999999996</v>
      </c>
      <c r="E223" s="11"/>
      <c r="F223" s="27">
        <v>2.8</v>
      </c>
      <c r="G223" s="31">
        <f>F223*C$8</f>
        <v>106.39999999999999</v>
      </c>
    </row>
    <row r="224" spans="1:7" ht="12" customHeight="1" x14ac:dyDescent="0.2">
      <c r="A224" s="21"/>
      <c r="B224" s="18" t="s">
        <v>18</v>
      </c>
      <c r="C224" s="25">
        <v>19.630700000000001</v>
      </c>
      <c r="D224" s="26">
        <f>C224*C$9</f>
        <v>412.24470000000002</v>
      </c>
      <c r="E224" s="11"/>
      <c r="F224" s="27">
        <v>0.6333333333333333</v>
      </c>
      <c r="G224" s="31">
        <f>F224*C$9</f>
        <v>13.299999999999999</v>
      </c>
    </row>
    <row r="225" spans="1:7" ht="12" customHeight="1" x14ac:dyDescent="0.2">
      <c r="A225" s="21"/>
      <c r="B225" s="18" t="s">
        <v>21</v>
      </c>
      <c r="C225" s="25">
        <v>19.630700000000001</v>
      </c>
      <c r="D225" s="26">
        <f>C225*C$10</f>
        <v>117.7842</v>
      </c>
      <c r="E225" s="11"/>
      <c r="F225" s="27">
        <v>0.6333333333333333</v>
      </c>
      <c r="G225" s="31">
        <f>F225*C$10</f>
        <v>3.8</v>
      </c>
    </row>
    <row r="226" spans="1:7" ht="12" customHeight="1" x14ac:dyDescent="0.2">
      <c r="A226" s="21"/>
      <c r="B226" s="18" t="s">
        <v>19</v>
      </c>
      <c r="C226" s="25">
        <v>19.630700000000001</v>
      </c>
      <c r="D226" s="26">
        <f>C226*C$11</f>
        <v>510.39820000000003</v>
      </c>
      <c r="E226" s="11"/>
      <c r="F226" s="27">
        <v>0.6333333333333333</v>
      </c>
      <c r="G226" s="31">
        <f>F226*C$11</f>
        <v>16.466666666666665</v>
      </c>
    </row>
    <row r="227" spans="1:7" ht="12" customHeight="1" x14ac:dyDescent="0.2">
      <c r="A227" s="21"/>
      <c r="B227" s="18" t="s">
        <v>22</v>
      </c>
      <c r="C227" s="25">
        <v>19.630700000000001</v>
      </c>
      <c r="D227" s="26">
        <f>C227*C$12</f>
        <v>98.153500000000008</v>
      </c>
      <c r="E227" s="11"/>
      <c r="F227" s="27">
        <v>0.6333333333333333</v>
      </c>
      <c r="G227" s="31">
        <f>F227*C$12</f>
        <v>3.1666666666666665</v>
      </c>
    </row>
    <row r="228" spans="1:7" ht="12" customHeight="1" x14ac:dyDescent="0.2">
      <c r="A228" s="21"/>
      <c r="B228" s="18" t="s">
        <v>0</v>
      </c>
      <c r="C228" s="25">
        <v>0</v>
      </c>
      <c r="D228" s="26">
        <f>C228*C$13</f>
        <v>0</v>
      </c>
      <c r="E228" s="11"/>
      <c r="F228" s="27">
        <v>0</v>
      </c>
      <c r="G228" s="31">
        <f>F228*C$13</f>
        <v>0</v>
      </c>
    </row>
    <row r="229" spans="1:7" ht="12" customHeight="1" x14ac:dyDescent="0.2">
      <c r="A229" s="21"/>
      <c r="B229" s="18" t="s">
        <v>1</v>
      </c>
      <c r="C229" s="25">
        <v>0</v>
      </c>
      <c r="D229" s="26">
        <f>C229*C$14</f>
        <v>0</v>
      </c>
      <c r="E229" s="11"/>
      <c r="F229" s="27">
        <v>0</v>
      </c>
      <c r="G229" s="31">
        <f>F229*C$14</f>
        <v>0</v>
      </c>
    </row>
    <row r="230" spans="1:7" ht="12" customHeight="1" x14ac:dyDescent="0.2">
      <c r="A230" s="21"/>
      <c r="B230" s="19" t="s">
        <v>9</v>
      </c>
      <c r="C230" s="28"/>
      <c r="D230" s="29">
        <f>SUM(D219:D229)</f>
        <v>21715.481599999996</v>
      </c>
      <c r="E230" s="11"/>
      <c r="F230" s="30"/>
      <c r="G230" s="32">
        <f>SUM(G219:G229)</f>
        <v>579.93333333333317</v>
      </c>
    </row>
    <row r="231" spans="1:7" ht="12.75" x14ac:dyDescent="0.2">
      <c r="A231" s="23" t="s">
        <v>6</v>
      </c>
      <c r="B231" s="79" t="s">
        <v>115</v>
      </c>
      <c r="C231" s="80"/>
      <c r="D231" s="80"/>
      <c r="E231" s="80"/>
      <c r="F231" s="80"/>
      <c r="G231" s="80"/>
    </row>
    <row r="232" spans="1:7" ht="12" customHeight="1" x14ac:dyDescent="0.2">
      <c r="A232" s="22" t="s">
        <v>7</v>
      </c>
      <c r="B232" s="79"/>
      <c r="C232" s="80"/>
      <c r="D232" s="80"/>
      <c r="E232" s="80"/>
      <c r="F232" s="80"/>
      <c r="G232" s="80"/>
    </row>
    <row r="233" spans="1:7" ht="12" customHeight="1" x14ac:dyDescent="0.2">
      <c r="A233" s="22" t="s">
        <v>15</v>
      </c>
      <c r="B233" s="13" t="s">
        <v>303</v>
      </c>
      <c r="C233" s="13"/>
      <c r="D233" s="13"/>
      <c r="E233" s="13"/>
      <c r="F233" s="13"/>
      <c r="G233" s="13"/>
    </row>
    <row r="234" spans="1:7" ht="12" customHeight="1" x14ac:dyDescent="0.2">
      <c r="A234" s="23" t="s">
        <v>17</v>
      </c>
      <c r="B234" s="79"/>
      <c r="C234" s="80"/>
      <c r="D234" s="80"/>
      <c r="E234" s="80"/>
      <c r="F234" s="80"/>
      <c r="G234" s="80"/>
    </row>
    <row r="235" spans="1:7" ht="27" customHeight="1" x14ac:dyDescent="0.2">
      <c r="A235" s="24" t="s">
        <v>3</v>
      </c>
      <c r="B235" s="79" t="s">
        <v>79</v>
      </c>
      <c r="C235" s="80"/>
      <c r="D235" s="80"/>
      <c r="E235" s="80"/>
      <c r="F235" s="80"/>
      <c r="G235" s="80"/>
    </row>
    <row r="236" spans="1:7" ht="12" customHeight="1" x14ac:dyDescent="0.2">
      <c r="A236" s="16"/>
    </row>
    <row r="237" spans="1:7" ht="12" customHeight="1" x14ac:dyDescent="0.25">
      <c r="A237" s="20" t="s">
        <v>2</v>
      </c>
      <c r="B237" s="7">
        <v>455</v>
      </c>
      <c r="C237" s="8"/>
      <c r="D237" s="8"/>
      <c r="E237" s="8"/>
      <c r="F237" s="38"/>
      <c r="G237" s="38"/>
    </row>
    <row r="238" spans="1:7" ht="12" customHeight="1" x14ac:dyDescent="0.2">
      <c r="A238" s="21" t="s">
        <v>10</v>
      </c>
      <c r="B238" s="9" t="s">
        <v>77</v>
      </c>
      <c r="C238" s="9"/>
      <c r="D238" s="9"/>
      <c r="E238" s="9"/>
      <c r="F238" s="9"/>
      <c r="G238" s="9"/>
    </row>
    <row r="239" spans="1:7" ht="12" customHeight="1" x14ac:dyDescent="0.2">
      <c r="A239" s="21"/>
      <c r="B239" s="9"/>
      <c r="C239" s="83" t="s">
        <v>11</v>
      </c>
      <c r="D239" s="84"/>
      <c r="E239" s="9"/>
      <c r="F239" s="83" t="s">
        <v>12</v>
      </c>
      <c r="G239" s="84"/>
    </row>
    <row r="240" spans="1:7" ht="12" customHeight="1" x14ac:dyDescent="0.2">
      <c r="A240" s="21"/>
      <c r="B240" s="9"/>
      <c r="C240" s="10" t="s">
        <v>4</v>
      </c>
      <c r="D240" s="10" t="s">
        <v>5</v>
      </c>
      <c r="E240" s="9"/>
      <c r="F240" s="10" t="s">
        <v>13</v>
      </c>
      <c r="G240" s="10" t="s">
        <v>14</v>
      </c>
    </row>
    <row r="241" spans="1:7" ht="12" customHeight="1" x14ac:dyDescent="0.2">
      <c r="A241" s="21"/>
      <c r="B241" s="18" t="s">
        <v>95</v>
      </c>
      <c r="C241" s="25">
        <v>664.02449999999976</v>
      </c>
      <c r="D241" s="26">
        <f>C241*C$4</f>
        <v>25896.955499999989</v>
      </c>
      <c r="E241" s="11"/>
      <c r="F241" s="27">
        <v>17.283333333333342</v>
      </c>
      <c r="G241" s="31">
        <f>F241*C$4</f>
        <v>674.0500000000003</v>
      </c>
    </row>
    <row r="242" spans="1:7" ht="12" customHeight="1" x14ac:dyDescent="0.2">
      <c r="A242" s="21"/>
      <c r="B242" s="18" t="s">
        <v>92</v>
      </c>
      <c r="C242" s="25">
        <v>681.46179999999981</v>
      </c>
      <c r="D242" s="26">
        <f>C242*C$5</f>
        <v>26577.010199999993</v>
      </c>
      <c r="E242" s="11"/>
      <c r="F242" s="27">
        <v>17.666666666666671</v>
      </c>
      <c r="G242" s="31">
        <f>F242*C$5</f>
        <v>689.00000000000023</v>
      </c>
    </row>
    <row r="243" spans="1:7" ht="12" customHeight="1" x14ac:dyDescent="0.2">
      <c r="A243" s="21"/>
      <c r="B243" s="18" t="s">
        <v>93</v>
      </c>
      <c r="C243" s="25">
        <v>683.04249999999979</v>
      </c>
      <c r="D243" s="26">
        <f>C243*C$6</f>
        <v>26638.65749999999</v>
      </c>
      <c r="E243" s="11"/>
      <c r="F243" s="27">
        <v>17.833333333333339</v>
      </c>
      <c r="G243" s="31">
        <f>F243*C$6</f>
        <v>695.50000000000023</v>
      </c>
    </row>
    <row r="244" spans="1:7" ht="12" customHeight="1" x14ac:dyDescent="0.2">
      <c r="A244" s="21"/>
      <c r="B244" s="18" t="s">
        <v>94</v>
      </c>
      <c r="C244" s="25">
        <v>683.04249999999968</v>
      </c>
      <c r="D244" s="26">
        <f>C244*C$7</f>
        <v>26638.657499999987</v>
      </c>
      <c r="E244" s="11"/>
      <c r="F244" s="27">
        <v>17.833333333333339</v>
      </c>
      <c r="G244" s="31">
        <f>F244*C$7</f>
        <v>695.50000000000023</v>
      </c>
    </row>
    <row r="245" spans="1:7" ht="12" customHeight="1" x14ac:dyDescent="0.2">
      <c r="A245" s="21"/>
      <c r="B245" s="18" t="s">
        <v>20</v>
      </c>
      <c r="C245" s="25">
        <v>664.02449999999976</v>
      </c>
      <c r="D245" s="26">
        <f>C245*C$8</f>
        <v>25232.93099999999</v>
      </c>
      <c r="E245" s="11"/>
      <c r="F245" s="27">
        <v>17.283333333333342</v>
      </c>
      <c r="G245" s="31">
        <f>F245*C$8</f>
        <v>656.76666666666699</v>
      </c>
    </row>
    <row r="246" spans="1:7" ht="12" customHeight="1" x14ac:dyDescent="0.2">
      <c r="A246" s="21"/>
      <c r="B246" s="18" t="s">
        <v>18</v>
      </c>
      <c r="C246" s="25">
        <v>536.5627000000004</v>
      </c>
      <c r="D246" s="26">
        <f>C246*C$9</f>
        <v>11267.816700000008</v>
      </c>
      <c r="E246" s="11"/>
      <c r="F246" s="27">
        <v>13.533333333333339</v>
      </c>
      <c r="G246" s="31">
        <f>F246*C$9</f>
        <v>284.2000000000001</v>
      </c>
    </row>
    <row r="247" spans="1:7" ht="12" customHeight="1" x14ac:dyDescent="0.2">
      <c r="A247" s="21"/>
      <c r="B247" s="18" t="s">
        <v>21</v>
      </c>
      <c r="C247" s="25">
        <v>536.5627000000004</v>
      </c>
      <c r="D247" s="26">
        <f>C247*C$10</f>
        <v>3219.3762000000024</v>
      </c>
      <c r="E247" s="11"/>
      <c r="F247" s="27">
        <v>13.533333333333339</v>
      </c>
      <c r="G247" s="31">
        <f>F247*C$10</f>
        <v>81.200000000000031</v>
      </c>
    </row>
    <row r="248" spans="1:7" ht="12" customHeight="1" x14ac:dyDescent="0.2">
      <c r="A248" s="21"/>
      <c r="B248" s="18" t="s">
        <v>19</v>
      </c>
      <c r="C248" s="25">
        <v>536.5627000000004</v>
      </c>
      <c r="D248" s="26">
        <f>C248*C$11</f>
        <v>13950.630200000011</v>
      </c>
      <c r="E248" s="11"/>
      <c r="F248" s="27">
        <v>13.533333333333339</v>
      </c>
      <c r="G248" s="31">
        <f>F248*C$11</f>
        <v>351.86666666666679</v>
      </c>
    </row>
    <row r="249" spans="1:7" ht="12" customHeight="1" x14ac:dyDescent="0.2">
      <c r="A249" s="21"/>
      <c r="B249" s="18" t="s">
        <v>22</v>
      </c>
      <c r="C249" s="25">
        <v>536.5627000000004</v>
      </c>
      <c r="D249" s="26">
        <f>C249*C$12</f>
        <v>2682.813500000002</v>
      </c>
      <c r="E249" s="11"/>
      <c r="F249" s="27">
        <v>13.533333333333339</v>
      </c>
      <c r="G249" s="31">
        <f>F249*C$12</f>
        <v>67.666666666666686</v>
      </c>
    </row>
    <row r="250" spans="1:7" ht="12" customHeight="1" x14ac:dyDescent="0.2">
      <c r="A250" s="21"/>
      <c r="B250" s="18" t="s">
        <v>0</v>
      </c>
      <c r="C250" s="25">
        <v>216.46260000000007</v>
      </c>
      <c r="D250" s="26">
        <f>C250*C$13</f>
        <v>11688.980400000004</v>
      </c>
      <c r="E250" s="11"/>
      <c r="F250" s="27">
        <v>5.5</v>
      </c>
      <c r="G250" s="31">
        <f>F250*C$13</f>
        <v>297</v>
      </c>
    </row>
    <row r="251" spans="1:7" ht="12" customHeight="1" x14ac:dyDescent="0.2">
      <c r="A251" s="21"/>
      <c r="B251" s="18" t="s">
        <v>1</v>
      </c>
      <c r="C251" s="25">
        <v>0</v>
      </c>
      <c r="D251" s="26">
        <f>C251*C$14</f>
        <v>0</v>
      </c>
      <c r="E251" s="11"/>
      <c r="F251" s="27">
        <v>0</v>
      </c>
      <c r="G251" s="31">
        <f>F251*C$14</f>
        <v>0</v>
      </c>
    </row>
    <row r="252" spans="1:7" ht="12" customHeight="1" x14ac:dyDescent="0.2">
      <c r="A252" s="21"/>
      <c r="B252" s="19" t="s">
        <v>9</v>
      </c>
      <c r="C252" s="28"/>
      <c r="D252" s="29">
        <f>SUM(D241:D251)</f>
        <v>173793.82869999995</v>
      </c>
      <c r="E252" s="11"/>
      <c r="F252" s="30"/>
      <c r="G252" s="32">
        <f>SUM(G241:G251)</f>
        <v>4492.7500000000018</v>
      </c>
    </row>
    <row r="253" spans="1:7" ht="12.75" x14ac:dyDescent="0.2">
      <c r="A253" s="23" t="s">
        <v>6</v>
      </c>
      <c r="B253" s="79" t="s">
        <v>147</v>
      </c>
      <c r="C253" s="80"/>
      <c r="D253" s="80"/>
      <c r="E253" s="80"/>
      <c r="F253" s="80"/>
      <c r="G253" s="80"/>
    </row>
    <row r="254" spans="1:7" ht="12" customHeight="1" x14ac:dyDescent="0.2">
      <c r="A254" s="22" t="s">
        <v>7</v>
      </c>
      <c r="B254" s="79"/>
      <c r="C254" s="80"/>
      <c r="D254" s="80"/>
      <c r="E254" s="80"/>
      <c r="F254" s="80"/>
      <c r="G254" s="80"/>
    </row>
    <row r="255" spans="1:7" ht="12" customHeight="1" x14ac:dyDescent="0.2">
      <c r="A255" s="22" t="s">
        <v>15</v>
      </c>
      <c r="B255" s="13" t="s">
        <v>303</v>
      </c>
      <c r="C255" s="13"/>
      <c r="D255" s="13"/>
      <c r="E255" s="13"/>
      <c r="F255" s="13"/>
      <c r="G255" s="13"/>
    </row>
    <row r="256" spans="1:7" ht="12" customHeight="1" x14ac:dyDescent="0.2">
      <c r="A256" s="23" t="s">
        <v>17</v>
      </c>
      <c r="B256" s="79"/>
      <c r="C256" s="80"/>
      <c r="D256" s="80"/>
      <c r="E256" s="80"/>
      <c r="F256" s="80"/>
      <c r="G256" s="80"/>
    </row>
    <row r="257" spans="1:7" ht="27" customHeight="1" x14ac:dyDescent="0.2">
      <c r="A257" s="24" t="s">
        <v>3</v>
      </c>
      <c r="B257" s="79" t="s">
        <v>146</v>
      </c>
      <c r="C257" s="80"/>
      <c r="D257" s="80"/>
      <c r="E257" s="80"/>
      <c r="F257" s="80"/>
      <c r="G257" s="80"/>
    </row>
    <row r="258" spans="1:7" ht="12" customHeight="1" x14ac:dyDescent="0.2">
      <c r="A258" s="16"/>
    </row>
    <row r="259" spans="1:7" ht="12" customHeight="1" x14ac:dyDescent="0.25">
      <c r="A259" s="20" t="s">
        <v>2</v>
      </c>
      <c r="B259" s="7">
        <v>460</v>
      </c>
      <c r="C259" s="8"/>
      <c r="D259" s="8"/>
      <c r="E259" s="8"/>
      <c r="F259" s="38"/>
      <c r="G259" s="38"/>
    </row>
    <row r="260" spans="1:7" ht="12" customHeight="1" x14ac:dyDescent="0.2">
      <c r="A260" s="21" t="s">
        <v>10</v>
      </c>
      <c r="B260" s="9" t="s">
        <v>78</v>
      </c>
      <c r="C260" s="9"/>
      <c r="D260" s="9"/>
      <c r="E260" s="9"/>
      <c r="F260" s="9"/>
      <c r="G260" s="9"/>
    </row>
    <row r="261" spans="1:7" ht="12" customHeight="1" x14ac:dyDescent="0.2">
      <c r="A261" s="21"/>
      <c r="B261" s="9"/>
      <c r="C261" s="83" t="s">
        <v>11</v>
      </c>
      <c r="D261" s="84"/>
      <c r="E261" s="9"/>
      <c r="F261" s="83" t="s">
        <v>12</v>
      </c>
      <c r="G261" s="84"/>
    </row>
    <row r="262" spans="1:7" ht="12" customHeight="1" x14ac:dyDescent="0.2">
      <c r="A262" s="21"/>
      <c r="B262" s="9"/>
      <c r="C262" s="10" t="s">
        <v>4</v>
      </c>
      <c r="D262" s="10" t="s">
        <v>5</v>
      </c>
      <c r="E262" s="9"/>
      <c r="F262" s="10" t="s">
        <v>13</v>
      </c>
      <c r="G262" s="10" t="s">
        <v>14</v>
      </c>
    </row>
    <row r="263" spans="1:7" ht="12" customHeight="1" x14ac:dyDescent="0.2">
      <c r="A263" s="21"/>
      <c r="B263" s="18" t="s">
        <v>95</v>
      </c>
      <c r="C263" s="25">
        <v>1174.9599000000005</v>
      </c>
      <c r="D263" s="26">
        <f>C263*C$4</f>
        <v>45823.436100000021</v>
      </c>
      <c r="E263" s="11"/>
      <c r="F263" s="27">
        <v>24.733333333333345</v>
      </c>
      <c r="G263" s="31">
        <f>F263*C$4</f>
        <v>964.60000000000048</v>
      </c>
    </row>
    <row r="264" spans="1:7" ht="12" customHeight="1" x14ac:dyDescent="0.2">
      <c r="A264" s="21"/>
      <c r="B264" s="18" t="s">
        <v>92</v>
      </c>
      <c r="C264" s="25">
        <v>1174.9599000000005</v>
      </c>
      <c r="D264" s="26">
        <f>C264*C$5</f>
        <v>45823.436100000021</v>
      </c>
      <c r="E264" s="11"/>
      <c r="F264" s="27">
        <v>24.733333333333345</v>
      </c>
      <c r="G264" s="31">
        <f>F264*C$5</f>
        <v>964.60000000000048</v>
      </c>
    </row>
    <row r="265" spans="1:7" ht="12" customHeight="1" x14ac:dyDescent="0.2">
      <c r="A265" s="21"/>
      <c r="B265" s="18" t="s">
        <v>93</v>
      </c>
      <c r="C265" s="25">
        <v>1174.9599000000005</v>
      </c>
      <c r="D265" s="26">
        <f>C265*C$6</f>
        <v>45823.436100000021</v>
      </c>
      <c r="E265" s="11"/>
      <c r="F265" s="27">
        <v>24.733333333333345</v>
      </c>
      <c r="G265" s="31">
        <f>F265*C$6</f>
        <v>964.60000000000048</v>
      </c>
    </row>
    <row r="266" spans="1:7" ht="12" customHeight="1" x14ac:dyDescent="0.2">
      <c r="A266" s="21"/>
      <c r="B266" s="18" t="s">
        <v>94</v>
      </c>
      <c r="C266" s="25">
        <v>1174.9599000000005</v>
      </c>
      <c r="D266" s="26">
        <f>C266*C$7</f>
        <v>45823.436100000021</v>
      </c>
      <c r="E266" s="11"/>
      <c r="F266" s="27">
        <v>24.733333333333345</v>
      </c>
      <c r="G266" s="31">
        <f>F266*C$7</f>
        <v>964.60000000000048</v>
      </c>
    </row>
    <row r="267" spans="1:7" ht="12" customHeight="1" x14ac:dyDescent="0.2">
      <c r="A267" s="21"/>
      <c r="B267" s="18" t="s">
        <v>20</v>
      </c>
      <c r="C267" s="25">
        <v>1174.9599000000005</v>
      </c>
      <c r="D267" s="26">
        <f>C267*C$8</f>
        <v>44648.476200000019</v>
      </c>
      <c r="E267" s="11"/>
      <c r="F267" s="27">
        <v>24.733333333333345</v>
      </c>
      <c r="G267" s="31">
        <f>F267*C$8</f>
        <v>939.86666666666713</v>
      </c>
    </row>
    <row r="268" spans="1:7" ht="12" customHeight="1" x14ac:dyDescent="0.2">
      <c r="A268" s="21"/>
      <c r="B268" s="18" t="s">
        <v>18</v>
      </c>
      <c r="C268" s="25">
        <v>1157.3940000000005</v>
      </c>
      <c r="D268" s="26">
        <f>C268*C$9</f>
        <v>24305.274000000009</v>
      </c>
      <c r="E268" s="11"/>
      <c r="F268" s="27">
        <v>24.333333333333346</v>
      </c>
      <c r="G268" s="31">
        <f>F268*C$9</f>
        <v>511.00000000000028</v>
      </c>
    </row>
    <row r="269" spans="1:7" ht="12" customHeight="1" x14ac:dyDescent="0.2">
      <c r="A269" s="21"/>
      <c r="B269" s="18" t="s">
        <v>21</v>
      </c>
      <c r="C269" s="25">
        <v>1157.3940000000005</v>
      </c>
      <c r="D269" s="26">
        <f>C269*C$10</f>
        <v>6944.3640000000032</v>
      </c>
      <c r="E269" s="11"/>
      <c r="F269" s="27">
        <v>24.333333333333346</v>
      </c>
      <c r="G269" s="31">
        <f>F269*C$10</f>
        <v>146.00000000000009</v>
      </c>
    </row>
    <row r="270" spans="1:7" ht="12" customHeight="1" x14ac:dyDescent="0.2">
      <c r="A270" s="21"/>
      <c r="B270" s="18" t="s">
        <v>19</v>
      </c>
      <c r="C270" s="25">
        <v>1157.3940000000005</v>
      </c>
      <c r="D270" s="26">
        <f>C270*C$11</f>
        <v>30092.244000000013</v>
      </c>
      <c r="E270" s="11"/>
      <c r="F270" s="27">
        <v>24.333333333333346</v>
      </c>
      <c r="G270" s="31">
        <f>F270*C$11</f>
        <v>632.66666666666697</v>
      </c>
    </row>
    <row r="271" spans="1:7" ht="12" customHeight="1" x14ac:dyDescent="0.2">
      <c r="A271" s="21"/>
      <c r="B271" s="18" t="s">
        <v>22</v>
      </c>
      <c r="C271" s="25">
        <v>1157.3940000000005</v>
      </c>
      <c r="D271" s="26">
        <f>C271*C$12</f>
        <v>5786.9700000000021</v>
      </c>
      <c r="E271" s="11"/>
      <c r="F271" s="27">
        <v>24.333333333333346</v>
      </c>
      <c r="G271" s="31">
        <f>F271*C$12</f>
        <v>121.66666666666673</v>
      </c>
    </row>
    <row r="272" spans="1:7" ht="12" customHeight="1" x14ac:dyDescent="0.2">
      <c r="A272" s="21"/>
      <c r="B272" s="18" t="s">
        <v>0</v>
      </c>
      <c r="C272" s="25">
        <v>462.95759999999996</v>
      </c>
      <c r="D272" s="26">
        <f>C272*C$13</f>
        <v>24999.710399999996</v>
      </c>
      <c r="E272" s="11"/>
      <c r="F272" s="27">
        <v>9.7333333333333361</v>
      </c>
      <c r="G272" s="31">
        <f>F272*C$13</f>
        <v>525.60000000000014</v>
      </c>
    </row>
    <row r="273" spans="1:7" ht="12" customHeight="1" x14ac:dyDescent="0.2">
      <c r="A273" s="21"/>
      <c r="B273" s="18" t="s">
        <v>1</v>
      </c>
      <c r="C273" s="25">
        <v>405.08789999999993</v>
      </c>
      <c r="D273" s="26">
        <f>C273*C$14</f>
        <v>24305.273999999998</v>
      </c>
      <c r="E273" s="11"/>
      <c r="F273" s="27">
        <v>8.5166666666666693</v>
      </c>
      <c r="G273" s="31">
        <f>F273*C$14</f>
        <v>511.00000000000017</v>
      </c>
    </row>
    <row r="274" spans="1:7" ht="12" customHeight="1" x14ac:dyDescent="0.2">
      <c r="A274" s="21"/>
      <c r="B274" s="19" t="s">
        <v>9</v>
      </c>
      <c r="C274" s="28"/>
      <c r="D274" s="29">
        <f>SUM(D263:D273)</f>
        <v>344376.05700000015</v>
      </c>
      <c r="E274" s="11"/>
      <c r="F274" s="30"/>
      <c r="G274" s="32">
        <f>SUM(G263:G273)</f>
        <v>7246.2000000000035</v>
      </c>
    </row>
    <row r="275" spans="1:7" ht="12.75" x14ac:dyDescent="0.2">
      <c r="A275" s="23" t="s">
        <v>6</v>
      </c>
      <c r="B275" s="79" t="s">
        <v>111</v>
      </c>
      <c r="C275" s="80"/>
      <c r="D275" s="80"/>
      <c r="E275" s="80"/>
      <c r="F275" s="80"/>
      <c r="G275" s="80"/>
    </row>
    <row r="276" spans="1:7" ht="12" customHeight="1" x14ac:dyDescent="0.2">
      <c r="A276" s="22" t="s">
        <v>7</v>
      </c>
      <c r="B276" s="79" t="s">
        <v>99</v>
      </c>
      <c r="C276" s="80"/>
      <c r="D276" s="80"/>
      <c r="E276" s="80"/>
      <c r="F276" s="80"/>
      <c r="G276" s="80"/>
    </row>
    <row r="277" spans="1:7" ht="12" customHeight="1" x14ac:dyDescent="0.2">
      <c r="A277" s="22" t="s">
        <v>15</v>
      </c>
      <c r="B277" s="13" t="s">
        <v>304</v>
      </c>
      <c r="C277" s="13"/>
      <c r="D277" s="13"/>
      <c r="E277" s="13"/>
      <c r="F277" s="13"/>
      <c r="G277" s="13"/>
    </row>
    <row r="278" spans="1:7" ht="12" customHeight="1" x14ac:dyDescent="0.2">
      <c r="A278" s="23" t="s">
        <v>17</v>
      </c>
      <c r="B278" s="79"/>
      <c r="C278" s="80"/>
      <c r="D278" s="80"/>
      <c r="E278" s="80"/>
      <c r="F278" s="80"/>
      <c r="G278" s="80"/>
    </row>
    <row r="279" spans="1:7" ht="27" customHeight="1" x14ac:dyDescent="0.2">
      <c r="A279" s="24" t="s">
        <v>3</v>
      </c>
      <c r="B279" s="79" t="s">
        <v>203</v>
      </c>
      <c r="C279" s="80"/>
      <c r="D279" s="80"/>
      <c r="E279" s="80"/>
      <c r="F279" s="80"/>
      <c r="G279" s="80"/>
    </row>
  </sheetData>
  <mergeCells count="75">
    <mergeCell ref="A15:B15"/>
    <mergeCell ref="A3:C3"/>
    <mergeCell ref="C19:D19"/>
    <mergeCell ref="F19:G19"/>
    <mergeCell ref="B33:G33"/>
    <mergeCell ref="A12:B12"/>
    <mergeCell ref="A14:B14"/>
    <mergeCell ref="B34:G34"/>
    <mergeCell ref="B36:G36"/>
    <mergeCell ref="B37:G37"/>
    <mergeCell ref="C41:D41"/>
    <mergeCell ref="F41:G41"/>
    <mergeCell ref="B35:G35"/>
    <mergeCell ref="B102:G102"/>
    <mergeCell ref="B55:G55"/>
    <mergeCell ref="B56:G56"/>
    <mergeCell ref="B59:G59"/>
    <mergeCell ref="B77:G77"/>
    <mergeCell ref="B78:G78"/>
    <mergeCell ref="B80:G80"/>
    <mergeCell ref="B58:G58"/>
    <mergeCell ref="B81:G81"/>
    <mergeCell ref="C85:D85"/>
    <mergeCell ref="F85:G85"/>
    <mergeCell ref="B99:G99"/>
    <mergeCell ref="B100:G100"/>
    <mergeCell ref="B57:G57"/>
    <mergeCell ref="C151:D151"/>
    <mergeCell ref="F151:G151"/>
    <mergeCell ref="B103:G103"/>
    <mergeCell ref="C107:D107"/>
    <mergeCell ref="F107:G107"/>
    <mergeCell ref="B121:G121"/>
    <mergeCell ref="B122:G122"/>
    <mergeCell ref="B125:G125"/>
    <mergeCell ref="C129:D129"/>
    <mergeCell ref="F129:G129"/>
    <mergeCell ref="B143:G143"/>
    <mergeCell ref="B144:G144"/>
    <mergeCell ref="B147:G147"/>
    <mergeCell ref="B165:G165"/>
    <mergeCell ref="B166:G166"/>
    <mergeCell ref="B168:G168"/>
    <mergeCell ref="B169:G169"/>
    <mergeCell ref="C173:D173"/>
    <mergeCell ref="F173:G173"/>
    <mergeCell ref="B167:G167"/>
    <mergeCell ref="B187:G187"/>
    <mergeCell ref="B188:G188"/>
    <mergeCell ref="B190:G190"/>
    <mergeCell ref="B191:G191"/>
    <mergeCell ref="C195:D195"/>
    <mergeCell ref="F195:G195"/>
    <mergeCell ref="B278:G278"/>
    <mergeCell ref="B279:G279"/>
    <mergeCell ref="B253:G253"/>
    <mergeCell ref="B254:G254"/>
    <mergeCell ref="B256:G256"/>
    <mergeCell ref="B257:G257"/>
    <mergeCell ref="C261:D261"/>
    <mergeCell ref="F261:G261"/>
    <mergeCell ref="B275:G275"/>
    <mergeCell ref="B276:G276"/>
    <mergeCell ref="B209:G209"/>
    <mergeCell ref="B210:G210"/>
    <mergeCell ref="B212:G212"/>
    <mergeCell ref="B213:G213"/>
    <mergeCell ref="C217:D217"/>
    <mergeCell ref="F217:G217"/>
    <mergeCell ref="B231:G231"/>
    <mergeCell ref="B232:G232"/>
    <mergeCell ref="B234:G234"/>
    <mergeCell ref="B235:G235"/>
    <mergeCell ref="C239:D239"/>
    <mergeCell ref="F239:G239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3" manualBreakCount="3">
    <brk id="82" max="16383" man="1"/>
    <brk id="170" max="16383" man="1"/>
    <brk id="2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9"/>
  <sheetViews>
    <sheetView showGridLines="0" zoomScaleNormal="100" workbookViewId="0">
      <selection activeCell="I17" sqref="I16:I17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9" width="11.42578125" style="2"/>
    <col min="10" max="10" width="13.5703125" style="2" bestFit="1" customWidth="1"/>
    <col min="11" max="11" width="12.42578125" style="2" bestFit="1" customWidth="1"/>
    <col min="12" max="16384" width="11.42578125" style="2"/>
  </cols>
  <sheetData>
    <row r="1" spans="1:7" ht="24" customHeight="1" x14ac:dyDescent="0.3">
      <c r="A1" s="1" t="s">
        <v>312</v>
      </c>
      <c r="G1" s="3" t="s">
        <v>16</v>
      </c>
    </row>
    <row r="2" spans="1:7" ht="12" customHeight="1" thickBot="1" x14ac:dyDescent="0.3">
      <c r="A2" s="4"/>
    </row>
    <row r="3" spans="1:7" ht="12" customHeight="1" x14ac:dyDescent="0.2">
      <c r="A3" s="85" t="s">
        <v>27</v>
      </c>
      <c r="B3" s="86"/>
      <c r="C3" s="87"/>
      <c r="D3" s="17"/>
      <c r="F3" s="33" t="s">
        <v>26</v>
      </c>
      <c r="G3" s="39" t="s">
        <v>48</v>
      </c>
    </row>
    <row r="4" spans="1:7" ht="12" customHeight="1" x14ac:dyDescent="0.2">
      <c r="A4" s="88" t="s">
        <v>23</v>
      </c>
      <c r="B4" s="89"/>
      <c r="C4" s="5">
        <v>39</v>
      </c>
    </row>
    <row r="5" spans="1:7" ht="12" customHeight="1" x14ac:dyDescent="0.2">
      <c r="A5" s="36" t="s">
        <v>92</v>
      </c>
      <c r="B5" s="37"/>
      <c r="C5" s="5">
        <v>39</v>
      </c>
    </row>
    <row r="6" spans="1:7" ht="12" customHeight="1" x14ac:dyDescent="0.2">
      <c r="A6" s="36" t="s">
        <v>93</v>
      </c>
      <c r="B6" s="37"/>
      <c r="C6" s="5">
        <v>39</v>
      </c>
    </row>
    <row r="7" spans="1:7" ht="12" customHeight="1" x14ac:dyDescent="0.2">
      <c r="A7" s="36" t="s">
        <v>94</v>
      </c>
      <c r="B7" s="37"/>
      <c r="C7" s="5">
        <v>39</v>
      </c>
    </row>
    <row r="8" spans="1:7" ht="12" customHeight="1" x14ac:dyDescent="0.2">
      <c r="A8" s="88" t="s">
        <v>20</v>
      </c>
      <c r="B8" s="89"/>
      <c r="C8" s="5">
        <v>38</v>
      </c>
    </row>
    <row r="9" spans="1:7" ht="12" customHeight="1" thickBot="1" x14ac:dyDescent="0.25">
      <c r="A9" s="92" t="s">
        <v>8</v>
      </c>
      <c r="B9" s="93"/>
      <c r="C9" s="6">
        <f>SUM(C4:C8)</f>
        <v>194</v>
      </c>
    </row>
    <row r="11" spans="1:7" ht="12" customHeight="1" x14ac:dyDescent="0.25">
      <c r="A11" s="20" t="s">
        <v>2</v>
      </c>
      <c r="B11" s="7">
        <v>3531</v>
      </c>
      <c r="C11" s="8"/>
      <c r="D11" s="8"/>
      <c r="E11" s="8"/>
      <c r="F11" s="38"/>
      <c r="G11" s="38"/>
    </row>
    <row r="12" spans="1:7" ht="12" customHeight="1" x14ac:dyDescent="0.2">
      <c r="A12" s="21" t="s">
        <v>10</v>
      </c>
      <c r="B12" s="9" t="s">
        <v>148</v>
      </c>
      <c r="C12" s="9"/>
      <c r="D12" s="9"/>
      <c r="E12" s="9"/>
      <c r="F12" s="9"/>
      <c r="G12" s="9"/>
    </row>
    <row r="13" spans="1:7" ht="12" customHeight="1" x14ac:dyDescent="0.2">
      <c r="A13" s="21"/>
      <c r="B13" s="9"/>
      <c r="C13" s="83" t="s">
        <v>11</v>
      </c>
      <c r="D13" s="84"/>
      <c r="E13" s="9"/>
      <c r="F13" s="83" t="s">
        <v>12</v>
      </c>
      <c r="G13" s="84"/>
    </row>
    <row r="14" spans="1:7" ht="12" customHeight="1" x14ac:dyDescent="0.2">
      <c r="A14" s="21"/>
      <c r="B14" s="9"/>
      <c r="C14" s="10" t="s">
        <v>4</v>
      </c>
      <c r="D14" s="10" t="s">
        <v>5</v>
      </c>
      <c r="E14" s="9"/>
      <c r="F14" s="10" t="s">
        <v>13</v>
      </c>
      <c r="G14" s="10" t="s">
        <v>14</v>
      </c>
    </row>
    <row r="15" spans="1:7" ht="12" customHeight="1" x14ac:dyDescent="0.2">
      <c r="A15" s="21"/>
      <c r="B15" s="18" t="s">
        <v>95</v>
      </c>
      <c r="C15" s="25">
        <v>21.555800000000001</v>
      </c>
      <c r="D15" s="26">
        <f>C15*C$4</f>
        <v>840.67620000000011</v>
      </c>
      <c r="E15" s="11"/>
      <c r="F15" s="27">
        <v>0.81666666666666665</v>
      </c>
      <c r="G15" s="31">
        <f>F15*C$4</f>
        <v>31.849999999999998</v>
      </c>
    </row>
    <row r="16" spans="1:7" ht="12" customHeight="1" x14ac:dyDescent="0.2">
      <c r="A16" s="21"/>
      <c r="B16" s="18" t="s">
        <v>92</v>
      </c>
      <c r="C16" s="25">
        <v>12.773900000000001</v>
      </c>
      <c r="D16" s="26">
        <f>C16*C$5</f>
        <v>498.18210000000005</v>
      </c>
      <c r="E16" s="11"/>
      <c r="F16" s="27">
        <v>0.51666666666666661</v>
      </c>
      <c r="G16" s="31">
        <f>F16*C$5</f>
        <v>20.149999999999999</v>
      </c>
    </row>
    <row r="17" spans="1:7" ht="12" customHeight="1" x14ac:dyDescent="0.2">
      <c r="A17" s="21"/>
      <c r="B17" s="18" t="s">
        <v>93</v>
      </c>
      <c r="C17" s="25">
        <v>12.773900000000001</v>
      </c>
      <c r="D17" s="26">
        <f>C17*C$6</f>
        <v>498.18210000000005</v>
      </c>
      <c r="E17" s="11"/>
      <c r="F17" s="27">
        <v>0.51666666666666661</v>
      </c>
      <c r="G17" s="31">
        <f>F17*C$6</f>
        <v>20.149999999999999</v>
      </c>
    </row>
    <row r="18" spans="1:7" ht="12" customHeight="1" x14ac:dyDescent="0.2">
      <c r="A18" s="21"/>
      <c r="B18" s="18" t="s">
        <v>94</v>
      </c>
      <c r="C18" s="25">
        <v>12.773900000000001</v>
      </c>
      <c r="D18" s="26">
        <f>C18*C$7</f>
        <v>498.18210000000005</v>
      </c>
      <c r="E18" s="11"/>
      <c r="F18" s="27">
        <v>0.51666666666666661</v>
      </c>
      <c r="G18" s="31">
        <f>F18*C$7</f>
        <v>20.149999999999999</v>
      </c>
    </row>
    <row r="19" spans="1:7" ht="12" customHeight="1" x14ac:dyDescent="0.2">
      <c r="A19" s="21"/>
      <c r="B19" s="18" t="s">
        <v>20</v>
      </c>
      <c r="C19" s="25">
        <v>21.555800000000001</v>
      </c>
      <c r="D19" s="26">
        <f>C19*C$8</f>
        <v>819.12040000000002</v>
      </c>
      <c r="E19" s="11"/>
      <c r="F19" s="27">
        <v>0.81666666666666665</v>
      </c>
      <c r="G19" s="31">
        <f>F19*C$8</f>
        <v>31.033333333333331</v>
      </c>
    </row>
    <row r="20" spans="1:7" ht="12" customHeight="1" x14ac:dyDescent="0.2">
      <c r="A20" s="21"/>
      <c r="B20" s="19" t="s">
        <v>9</v>
      </c>
      <c r="C20" s="28"/>
      <c r="D20" s="29">
        <f>SUM(D15:D19)</f>
        <v>3154.3429000000006</v>
      </c>
      <c r="E20" s="11"/>
      <c r="F20" s="30"/>
      <c r="G20" s="32">
        <f>SUM(G15:G19)</f>
        <v>123.33333333333334</v>
      </c>
    </row>
    <row r="21" spans="1:7" ht="12" customHeight="1" x14ac:dyDescent="0.2">
      <c r="A21" s="23" t="s">
        <v>6</v>
      </c>
      <c r="B21" s="79" t="s">
        <v>363</v>
      </c>
      <c r="C21" s="80"/>
      <c r="D21" s="80"/>
      <c r="E21" s="80"/>
      <c r="F21" s="80"/>
      <c r="G21" s="80"/>
    </row>
    <row r="22" spans="1:7" ht="12" customHeight="1" x14ac:dyDescent="0.2">
      <c r="A22" s="23" t="s">
        <v>7</v>
      </c>
      <c r="B22" s="79"/>
      <c r="C22" s="80"/>
      <c r="D22" s="80"/>
      <c r="E22" s="80"/>
      <c r="F22" s="80"/>
      <c r="G22" s="80"/>
    </row>
    <row r="23" spans="1:7" ht="12" customHeight="1" x14ac:dyDescent="0.2">
      <c r="A23" s="22" t="s">
        <v>15</v>
      </c>
      <c r="B23" s="13"/>
      <c r="C23" s="13"/>
      <c r="D23" s="13"/>
      <c r="E23" s="13"/>
      <c r="F23" s="13"/>
      <c r="G23" s="13"/>
    </row>
    <row r="24" spans="1:7" ht="12" customHeight="1" x14ac:dyDescent="0.2">
      <c r="A24" s="23" t="s">
        <v>17</v>
      </c>
      <c r="B24" s="81" t="s">
        <v>324</v>
      </c>
      <c r="C24" s="82"/>
      <c r="D24" s="82"/>
      <c r="E24" s="82"/>
      <c r="F24" s="82"/>
      <c r="G24" s="82"/>
    </row>
    <row r="25" spans="1:7" ht="27" customHeight="1" x14ac:dyDescent="0.2">
      <c r="A25" s="24" t="s">
        <v>3</v>
      </c>
      <c r="B25" s="79"/>
      <c r="C25" s="80"/>
      <c r="D25" s="80"/>
      <c r="E25" s="80"/>
      <c r="F25" s="80"/>
      <c r="G25" s="80"/>
    </row>
    <row r="27" spans="1:7" ht="12" customHeight="1" x14ac:dyDescent="0.25">
      <c r="A27" s="20" t="s">
        <v>2</v>
      </c>
      <c r="B27" s="7">
        <v>3532</v>
      </c>
      <c r="C27" s="8"/>
      <c r="D27" s="8"/>
      <c r="E27" s="8"/>
      <c r="F27" s="38"/>
      <c r="G27" s="38"/>
    </row>
    <row r="28" spans="1:7" ht="12" customHeight="1" x14ac:dyDescent="0.2">
      <c r="A28" s="21" t="s">
        <v>10</v>
      </c>
      <c r="B28" s="9" t="s">
        <v>149</v>
      </c>
      <c r="C28" s="9"/>
      <c r="D28" s="9"/>
      <c r="E28" s="9"/>
      <c r="F28" s="9"/>
      <c r="G28" s="9"/>
    </row>
    <row r="29" spans="1:7" ht="12" customHeight="1" x14ac:dyDescent="0.2">
      <c r="A29" s="21"/>
      <c r="B29" s="9"/>
      <c r="C29" s="83" t="s">
        <v>11</v>
      </c>
      <c r="D29" s="84"/>
      <c r="E29" s="9"/>
      <c r="F29" s="83" t="s">
        <v>12</v>
      </c>
      <c r="G29" s="84"/>
    </row>
    <row r="30" spans="1:7" ht="12" customHeight="1" x14ac:dyDescent="0.2">
      <c r="A30" s="21"/>
      <c r="B30" s="9"/>
      <c r="C30" s="10" t="s">
        <v>4</v>
      </c>
      <c r="D30" s="10" t="s">
        <v>5</v>
      </c>
      <c r="E30" s="9"/>
      <c r="F30" s="10" t="s">
        <v>13</v>
      </c>
      <c r="G30" s="10" t="s">
        <v>14</v>
      </c>
    </row>
    <row r="31" spans="1:7" ht="12" customHeight="1" x14ac:dyDescent="0.2">
      <c r="A31" s="21"/>
      <c r="B31" s="18" t="s">
        <v>95</v>
      </c>
      <c r="C31" s="25">
        <v>30.744799999999998</v>
      </c>
      <c r="D31" s="26">
        <f>C31*C$4</f>
        <v>1199.0472</v>
      </c>
      <c r="E31" s="11"/>
      <c r="F31" s="27">
        <v>0.73333333333333328</v>
      </c>
      <c r="G31" s="31">
        <f>F31*C$4</f>
        <v>28.599999999999998</v>
      </c>
    </row>
    <row r="32" spans="1:7" ht="12" customHeight="1" x14ac:dyDescent="0.2">
      <c r="A32" s="21"/>
      <c r="B32" s="18" t="s">
        <v>92</v>
      </c>
      <c r="C32" s="25">
        <v>30.744799999999998</v>
      </c>
      <c r="D32" s="26">
        <f>C32*C$5</f>
        <v>1199.0472</v>
      </c>
      <c r="E32" s="11"/>
      <c r="F32" s="27">
        <v>0.73333333333333328</v>
      </c>
      <c r="G32" s="31">
        <f>F32*C$5</f>
        <v>28.599999999999998</v>
      </c>
    </row>
    <row r="33" spans="1:7" ht="12" customHeight="1" x14ac:dyDescent="0.2">
      <c r="A33" s="21"/>
      <c r="B33" s="18" t="s">
        <v>93</v>
      </c>
      <c r="C33" s="25">
        <v>52.145600000000002</v>
      </c>
      <c r="D33" s="26">
        <f>C33*C$6</f>
        <v>2033.6784</v>
      </c>
      <c r="E33" s="11"/>
      <c r="F33" s="27">
        <v>1.1499999999999999</v>
      </c>
      <c r="G33" s="31">
        <f>F33*C$6</f>
        <v>44.849999999999994</v>
      </c>
    </row>
    <row r="34" spans="1:7" ht="12" customHeight="1" x14ac:dyDescent="0.2">
      <c r="A34" s="21"/>
      <c r="B34" s="18" t="s">
        <v>94</v>
      </c>
      <c r="C34" s="25">
        <v>52.145600000000002</v>
      </c>
      <c r="D34" s="26">
        <f>C34*C$7</f>
        <v>2033.6784</v>
      </c>
      <c r="E34" s="11"/>
      <c r="F34" s="27">
        <v>1.1499999999999999</v>
      </c>
      <c r="G34" s="31">
        <f>F34*C$7</f>
        <v>44.849999999999994</v>
      </c>
    </row>
    <row r="35" spans="1:7" ht="12" customHeight="1" x14ac:dyDescent="0.2">
      <c r="A35" s="21"/>
      <c r="B35" s="18" t="s">
        <v>20</v>
      </c>
      <c r="C35" s="25">
        <v>52.145600000000002</v>
      </c>
      <c r="D35" s="26">
        <f>C35*C$8</f>
        <v>1981.5328</v>
      </c>
      <c r="E35" s="11"/>
      <c r="F35" s="27">
        <v>1.1499999999999999</v>
      </c>
      <c r="G35" s="31">
        <f>F35*C$8</f>
        <v>43.699999999999996</v>
      </c>
    </row>
    <row r="36" spans="1:7" ht="12" customHeight="1" x14ac:dyDescent="0.2">
      <c r="A36" s="21"/>
      <c r="B36" s="19" t="s">
        <v>9</v>
      </c>
      <c r="C36" s="28"/>
      <c r="D36" s="29">
        <f>SUM(D31:D35)</f>
        <v>8446.9840000000004</v>
      </c>
      <c r="E36" s="11"/>
      <c r="F36" s="30"/>
      <c r="G36" s="32">
        <f>SUM(G31:G35)</f>
        <v>190.59999999999997</v>
      </c>
    </row>
    <row r="37" spans="1:7" ht="12" customHeight="1" x14ac:dyDescent="0.2">
      <c r="A37" s="23" t="s">
        <v>6</v>
      </c>
      <c r="B37" s="79" t="s">
        <v>363</v>
      </c>
      <c r="C37" s="80"/>
      <c r="D37" s="80"/>
      <c r="E37" s="80"/>
      <c r="F37" s="80"/>
      <c r="G37" s="80"/>
    </row>
    <row r="38" spans="1:7" ht="12" customHeight="1" x14ac:dyDescent="0.2">
      <c r="A38" s="23" t="s">
        <v>7</v>
      </c>
      <c r="B38" s="79"/>
      <c r="C38" s="80"/>
      <c r="D38" s="80"/>
      <c r="E38" s="80"/>
      <c r="F38" s="80"/>
      <c r="G38" s="80"/>
    </row>
    <row r="39" spans="1:7" ht="12" customHeight="1" x14ac:dyDescent="0.2">
      <c r="A39" s="22" t="s">
        <v>15</v>
      </c>
      <c r="B39" s="13"/>
      <c r="C39" s="13"/>
      <c r="D39" s="13"/>
      <c r="E39" s="13"/>
      <c r="F39" s="13"/>
      <c r="G39" s="13"/>
    </row>
    <row r="40" spans="1:7" ht="12" customHeight="1" x14ac:dyDescent="0.2">
      <c r="A40" s="23" t="s">
        <v>17</v>
      </c>
      <c r="B40" s="81" t="s">
        <v>324</v>
      </c>
      <c r="C40" s="82"/>
      <c r="D40" s="82"/>
      <c r="E40" s="82"/>
      <c r="F40" s="82"/>
      <c r="G40" s="82"/>
    </row>
    <row r="41" spans="1:7" ht="27" customHeight="1" x14ac:dyDescent="0.2">
      <c r="A41" s="24" t="s">
        <v>3</v>
      </c>
      <c r="B41" s="79"/>
      <c r="C41" s="80"/>
      <c r="D41" s="80"/>
      <c r="E41" s="80"/>
      <c r="F41" s="80"/>
      <c r="G41" s="80"/>
    </row>
    <row r="43" spans="1:7" ht="12" customHeight="1" x14ac:dyDescent="0.25">
      <c r="A43" s="20" t="s">
        <v>2</v>
      </c>
      <c r="B43" s="7">
        <v>3533</v>
      </c>
      <c r="C43" s="8"/>
      <c r="D43" s="8"/>
      <c r="E43" s="8"/>
      <c r="F43" s="38"/>
      <c r="G43" s="38"/>
    </row>
    <row r="44" spans="1:7" ht="12" customHeight="1" x14ac:dyDescent="0.2">
      <c r="A44" s="21" t="s">
        <v>10</v>
      </c>
      <c r="B44" s="9" t="s">
        <v>150</v>
      </c>
      <c r="C44" s="9"/>
      <c r="D44" s="9"/>
      <c r="E44" s="9"/>
      <c r="F44" s="9"/>
      <c r="G44" s="9"/>
    </row>
    <row r="45" spans="1:7" ht="12" customHeight="1" x14ac:dyDescent="0.2">
      <c r="A45" s="21"/>
      <c r="B45" s="9"/>
      <c r="C45" s="83" t="s">
        <v>11</v>
      </c>
      <c r="D45" s="84"/>
      <c r="E45" s="9"/>
      <c r="F45" s="83" t="s">
        <v>12</v>
      </c>
      <c r="G45" s="84"/>
    </row>
    <row r="46" spans="1:7" ht="12" customHeight="1" x14ac:dyDescent="0.2">
      <c r="A46" s="21"/>
      <c r="B46" s="9"/>
      <c r="C46" s="10" t="s">
        <v>4</v>
      </c>
      <c r="D46" s="10" t="s">
        <v>5</v>
      </c>
      <c r="E46" s="9"/>
      <c r="F46" s="10" t="s">
        <v>13</v>
      </c>
      <c r="G46" s="10" t="s">
        <v>14</v>
      </c>
    </row>
    <row r="47" spans="1:7" ht="12" customHeight="1" x14ac:dyDescent="0.2">
      <c r="A47" s="21"/>
      <c r="B47" s="18" t="s">
        <v>95</v>
      </c>
      <c r="C47" s="25">
        <v>65.36569999999999</v>
      </c>
      <c r="D47" s="26">
        <f>C47*C$4</f>
        <v>2549.2622999999994</v>
      </c>
      <c r="E47" s="11"/>
      <c r="F47" s="27">
        <v>1.6333333333333333</v>
      </c>
      <c r="G47" s="31">
        <f>F47*C$4</f>
        <v>63.699999999999996</v>
      </c>
    </row>
    <row r="48" spans="1:7" ht="12" customHeight="1" x14ac:dyDescent="0.2">
      <c r="A48" s="21"/>
      <c r="B48" s="18" t="s">
        <v>92</v>
      </c>
      <c r="C48" s="25">
        <v>83.41579999999999</v>
      </c>
      <c r="D48" s="26">
        <f>C48*C$5</f>
        <v>3253.2161999999998</v>
      </c>
      <c r="E48" s="11"/>
      <c r="F48" s="27">
        <v>2.0666666666666664</v>
      </c>
      <c r="G48" s="31">
        <f>F48*C$5</f>
        <v>80.599999999999994</v>
      </c>
    </row>
    <row r="49" spans="1:7" ht="12" customHeight="1" x14ac:dyDescent="0.2">
      <c r="A49" s="21"/>
      <c r="B49" s="18" t="s">
        <v>93</v>
      </c>
      <c r="C49" s="25">
        <v>83.41579999999999</v>
      </c>
      <c r="D49" s="26">
        <f>C49*C$6</f>
        <v>3253.2161999999998</v>
      </c>
      <c r="E49" s="11"/>
      <c r="F49" s="27">
        <v>2.0666666666666664</v>
      </c>
      <c r="G49" s="31">
        <f>F49*C$6</f>
        <v>80.599999999999994</v>
      </c>
    </row>
    <row r="50" spans="1:7" ht="12" customHeight="1" x14ac:dyDescent="0.2">
      <c r="A50" s="21"/>
      <c r="B50" s="18" t="s">
        <v>94</v>
      </c>
      <c r="C50" s="25">
        <v>83.41579999999999</v>
      </c>
      <c r="D50" s="26">
        <f>C50*C$7</f>
        <v>3253.2161999999998</v>
      </c>
      <c r="E50" s="11"/>
      <c r="F50" s="27">
        <v>2.0666666666666664</v>
      </c>
      <c r="G50" s="31">
        <f>F50*C$7</f>
        <v>80.599999999999994</v>
      </c>
    </row>
    <row r="51" spans="1:7" ht="12" customHeight="1" x14ac:dyDescent="0.2">
      <c r="A51" s="21"/>
      <c r="B51" s="18" t="s">
        <v>20</v>
      </c>
      <c r="C51" s="25">
        <v>83.41579999999999</v>
      </c>
      <c r="D51" s="26">
        <f>C51*C$8</f>
        <v>3169.8003999999996</v>
      </c>
      <c r="E51" s="11"/>
      <c r="F51" s="27">
        <v>2.0666666666666664</v>
      </c>
      <c r="G51" s="31">
        <f>F51*C$8</f>
        <v>78.533333333333331</v>
      </c>
    </row>
    <row r="52" spans="1:7" ht="12" customHeight="1" x14ac:dyDescent="0.2">
      <c r="A52" s="21"/>
      <c r="B52" s="19" t="s">
        <v>9</v>
      </c>
      <c r="C52" s="28"/>
      <c r="D52" s="29">
        <f>SUM(D47:D51)</f>
        <v>15478.711299999999</v>
      </c>
      <c r="E52" s="11"/>
      <c r="F52" s="30"/>
      <c r="G52" s="32">
        <f>SUM(G47:G51)</f>
        <v>384.0333333333333</v>
      </c>
    </row>
    <row r="53" spans="1:7" ht="12" customHeight="1" x14ac:dyDescent="0.2">
      <c r="A53" s="23" t="s">
        <v>6</v>
      </c>
      <c r="B53" s="79" t="s">
        <v>363</v>
      </c>
      <c r="C53" s="80"/>
      <c r="D53" s="80"/>
      <c r="E53" s="80"/>
      <c r="F53" s="80"/>
      <c r="G53" s="80"/>
    </row>
    <row r="54" spans="1:7" ht="12" customHeight="1" x14ac:dyDescent="0.2">
      <c r="A54" s="23" t="s">
        <v>7</v>
      </c>
      <c r="B54" s="79"/>
      <c r="C54" s="80"/>
      <c r="D54" s="80"/>
      <c r="E54" s="80"/>
      <c r="F54" s="80"/>
      <c r="G54" s="80"/>
    </row>
    <row r="55" spans="1:7" ht="12" customHeight="1" x14ac:dyDescent="0.2">
      <c r="A55" s="22" t="s">
        <v>15</v>
      </c>
      <c r="B55" s="13"/>
      <c r="C55" s="13"/>
      <c r="D55" s="13"/>
      <c r="E55" s="13"/>
      <c r="F55" s="13"/>
      <c r="G55" s="13"/>
    </row>
    <row r="56" spans="1:7" ht="12" customHeight="1" x14ac:dyDescent="0.2">
      <c r="A56" s="23" t="s">
        <v>17</v>
      </c>
      <c r="B56" s="81" t="s">
        <v>324</v>
      </c>
      <c r="C56" s="82"/>
      <c r="D56" s="82"/>
      <c r="E56" s="82"/>
      <c r="F56" s="82"/>
      <c r="G56" s="82"/>
    </row>
    <row r="57" spans="1:7" ht="27" customHeight="1" x14ac:dyDescent="0.2">
      <c r="A57" s="24" t="s">
        <v>3</v>
      </c>
      <c r="B57" s="79" t="s">
        <v>197</v>
      </c>
      <c r="C57" s="80"/>
      <c r="D57" s="80"/>
      <c r="E57" s="80"/>
      <c r="F57" s="80"/>
      <c r="G57" s="80"/>
    </row>
    <row r="59" spans="1:7" ht="12" customHeight="1" x14ac:dyDescent="0.25">
      <c r="A59" s="20" t="s">
        <v>2</v>
      </c>
      <c r="B59" s="7">
        <v>3534</v>
      </c>
      <c r="C59" s="8"/>
      <c r="D59" s="8"/>
      <c r="E59" s="8"/>
      <c r="F59" s="38"/>
      <c r="G59" s="38"/>
    </row>
    <row r="60" spans="1:7" ht="12" customHeight="1" x14ac:dyDescent="0.2">
      <c r="A60" s="21" t="s">
        <v>10</v>
      </c>
      <c r="B60" s="9" t="s">
        <v>151</v>
      </c>
      <c r="C60" s="9"/>
      <c r="D60" s="9"/>
      <c r="E60" s="9"/>
      <c r="F60" s="9"/>
      <c r="G60" s="9"/>
    </row>
    <row r="61" spans="1:7" ht="12" customHeight="1" x14ac:dyDescent="0.2">
      <c r="A61" s="21"/>
      <c r="B61" s="9"/>
      <c r="C61" s="83" t="s">
        <v>11</v>
      </c>
      <c r="D61" s="84"/>
      <c r="E61" s="9"/>
      <c r="F61" s="83" t="s">
        <v>12</v>
      </c>
      <c r="G61" s="84"/>
    </row>
    <row r="62" spans="1:7" ht="12" customHeight="1" x14ac:dyDescent="0.2">
      <c r="A62" s="21"/>
      <c r="B62" s="9"/>
      <c r="C62" s="10" t="s">
        <v>4</v>
      </c>
      <c r="D62" s="10" t="s">
        <v>5</v>
      </c>
      <c r="E62" s="9"/>
      <c r="F62" s="10" t="s">
        <v>13</v>
      </c>
      <c r="G62" s="10" t="s">
        <v>14</v>
      </c>
    </row>
    <row r="63" spans="1:7" ht="12" customHeight="1" x14ac:dyDescent="0.2">
      <c r="A63" s="21"/>
      <c r="B63" s="18" t="s">
        <v>95</v>
      </c>
      <c r="C63" s="25">
        <v>34.861100000000008</v>
      </c>
      <c r="D63" s="26">
        <f>C63*C$4</f>
        <v>1359.5829000000003</v>
      </c>
      <c r="E63" s="11"/>
      <c r="F63" s="27">
        <v>0.91666666666666663</v>
      </c>
      <c r="G63" s="31">
        <f>F63*C$4</f>
        <v>35.75</v>
      </c>
    </row>
    <row r="64" spans="1:7" ht="12" customHeight="1" x14ac:dyDescent="0.2">
      <c r="A64" s="21"/>
      <c r="B64" s="18" t="s">
        <v>92</v>
      </c>
      <c r="C64" s="25">
        <v>52.314800000000005</v>
      </c>
      <c r="D64" s="26">
        <f>C64*C$5</f>
        <v>2040.2772000000002</v>
      </c>
      <c r="E64" s="11"/>
      <c r="F64" s="27">
        <v>1.3833333333333333</v>
      </c>
      <c r="G64" s="31">
        <f>F64*C$5</f>
        <v>53.949999999999996</v>
      </c>
    </row>
    <row r="65" spans="1:7" ht="12" customHeight="1" x14ac:dyDescent="0.2">
      <c r="A65" s="21"/>
      <c r="B65" s="18" t="s">
        <v>93</v>
      </c>
      <c r="C65" s="25">
        <v>34.861100000000008</v>
      </c>
      <c r="D65" s="26">
        <f>C65*C$6</f>
        <v>1359.5829000000003</v>
      </c>
      <c r="E65" s="11"/>
      <c r="F65" s="27">
        <v>0.91666666666666663</v>
      </c>
      <c r="G65" s="31">
        <f>F65*C$6</f>
        <v>35.75</v>
      </c>
    </row>
    <row r="66" spans="1:7" ht="12" customHeight="1" x14ac:dyDescent="0.2">
      <c r="A66" s="21"/>
      <c r="B66" s="18" t="s">
        <v>94</v>
      </c>
      <c r="C66" s="25">
        <v>52.314800000000005</v>
      </c>
      <c r="D66" s="26">
        <f>C66*C$7</f>
        <v>2040.2772000000002</v>
      </c>
      <c r="E66" s="11"/>
      <c r="F66" s="27">
        <v>1.3833333333333333</v>
      </c>
      <c r="G66" s="31">
        <f>F66*C$7</f>
        <v>53.949999999999996</v>
      </c>
    </row>
    <row r="67" spans="1:7" ht="12" customHeight="1" x14ac:dyDescent="0.2">
      <c r="A67" s="21"/>
      <c r="B67" s="18" t="s">
        <v>20</v>
      </c>
      <c r="C67" s="25">
        <v>34.861100000000008</v>
      </c>
      <c r="D67" s="26">
        <f>C67*C$8</f>
        <v>1324.7218000000003</v>
      </c>
      <c r="E67" s="11"/>
      <c r="F67" s="27">
        <v>0.91666666666666663</v>
      </c>
      <c r="G67" s="31">
        <f>F67*C$8</f>
        <v>34.833333333333329</v>
      </c>
    </row>
    <row r="68" spans="1:7" ht="12" customHeight="1" x14ac:dyDescent="0.2">
      <c r="A68" s="21"/>
      <c r="B68" s="19" t="s">
        <v>9</v>
      </c>
      <c r="C68" s="28"/>
      <c r="D68" s="29">
        <f>SUM(D63:D67)</f>
        <v>8124.4420000000018</v>
      </c>
      <c r="E68" s="11"/>
      <c r="F68" s="30"/>
      <c r="G68" s="32">
        <f>SUM(G63:G67)</f>
        <v>214.23333333333329</v>
      </c>
    </row>
    <row r="69" spans="1:7" ht="12" customHeight="1" x14ac:dyDescent="0.2">
      <c r="A69" s="23" t="s">
        <v>6</v>
      </c>
      <c r="B69" s="79" t="s">
        <v>363</v>
      </c>
      <c r="C69" s="80"/>
      <c r="D69" s="80"/>
      <c r="E69" s="80"/>
      <c r="F69" s="80"/>
      <c r="G69" s="80"/>
    </row>
    <row r="70" spans="1:7" ht="12" customHeight="1" x14ac:dyDescent="0.2">
      <c r="A70" s="23" t="s">
        <v>7</v>
      </c>
      <c r="B70" s="79"/>
      <c r="C70" s="80"/>
      <c r="D70" s="80"/>
      <c r="E70" s="80"/>
      <c r="F70" s="80"/>
      <c r="G70" s="80"/>
    </row>
    <row r="71" spans="1:7" ht="12" customHeight="1" x14ac:dyDescent="0.2">
      <c r="A71" s="22" t="s">
        <v>15</v>
      </c>
      <c r="B71" s="13"/>
      <c r="C71" s="13"/>
      <c r="D71" s="13"/>
      <c r="E71" s="13"/>
      <c r="F71" s="13"/>
      <c r="G71" s="13"/>
    </row>
    <row r="72" spans="1:7" ht="12" customHeight="1" x14ac:dyDescent="0.2">
      <c r="A72" s="23" t="s">
        <v>17</v>
      </c>
      <c r="B72" s="81" t="s">
        <v>324</v>
      </c>
      <c r="C72" s="82"/>
      <c r="D72" s="82"/>
      <c r="E72" s="82"/>
      <c r="F72" s="82"/>
      <c r="G72" s="82"/>
    </row>
    <row r="73" spans="1:7" ht="27" customHeight="1" x14ac:dyDescent="0.2">
      <c r="A73" s="24" t="s">
        <v>3</v>
      </c>
      <c r="B73" s="79" t="s">
        <v>196</v>
      </c>
      <c r="C73" s="80"/>
      <c r="D73" s="80"/>
      <c r="E73" s="80"/>
      <c r="F73" s="80"/>
      <c r="G73" s="80"/>
    </row>
    <row r="75" spans="1:7" ht="12" customHeight="1" x14ac:dyDescent="0.25">
      <c r="A75" s="20" t="s">
        <v>2</v>
      </c>
      <c r="B75" s="7">
        <v>3535</v>
      </c>
      <c r="C75" s="8"/>
      <c r="D75" s="8"/>
      <c r="E75" s="8"/>
      <c r="F75" s="38"/>
      <c r="G75" s="38"/>
    </row>
    <row r="76" spans="1:7" ht="12" customHeight="1" x14ac:dyDescent="0.2">
      <c r="A76" s="21" t="s">
        <v>10</v>
      </c>
      <c r="B76" s="9" t="s">
        <v>152</v>
      </c>
      <c r="C76" s="9"/>
      <c r="D76" s="9"/>
      <c r="E76" s="9"/>
      <c r="F76" s="9"/>
      <c r="G76" s="9"/>
    </row>
    <row r="77" spans="1:7" ht="12" customHeight="1" x14ac:dyDescent="0.2">
      <c r="A77" s="21"/>
      <c r="B77" s="9"/>
      <c r="C77" s="83" t="s">
        <v>11</v>
      </c>
      <c r="D77" s="84"/>
      <c r="E77" s="9"/>
      <c r="F77" s="83" t="s">
        <v>12</v>
      </c>
      <c r="G77" s="84"/>
    </row>
    <row r="78" spans="1:7" ht="12" customHeight="1" x14ac:dyDescent="0.2">
      <c r="A78" s="21"/>
      <c r="B78" s="9"/>
      <c r="C78" s="10" t="s">
        <v>4</v>
      </c>
      <c r="D78" s="10" t="s">
        <v>5</v>
      </c>
      <c r="E78" s="9"/>
      <c r="F78" s="10" t="s">
        <v>13</v>
      </c>
      <c r="G78" s="10" t="s">
        <v>14</v>
      </c>
    </row>
    <row r="79" spans="1:7" ht="12" customHeight="1" x14ac:dyDescent="0.2">
      <c r="A79" s="21"/>
      <c r="B79" s="18" t="s">
        <v>95</v>
      </c>
      <c r="C79" s="25">
        <v>181.47420000000002</v>
      </c>
      <c r="D79" s="26">
        <f>C79*C$4</f>
        <v>7077.4938000000011</v>
      </c>
      <c r="E79" s="11"/>
      <c r="F79" s="27">
        <v>4.6666666666666679</v>
      </c>
      <c r="G79" s="31">
        <f>F79*C$4</f>
        <v>182.00000000000006</v>
      </c>
    </row>
    <row r="80" spans="1:7" ht="12" customHeight="1" x14ac:dyDescent="0.2">
      <c r="A80" s="21"/>
      <c r="B80" s="18" t="s">
        <v>92</v>
      </c>
      <c r="C80" s="25">
        <v>163.35170000000002</v>
      </c>
      <c r="D80" s="26">
        <f>C80*C$5</f>
        <v>6370.716300000001</v>
      </c>
      <c r="E80" s="11"/>
      <c r="F80" s="27">
        <v>4.1666666666666661</v>
      </c>
      <c r="G80" s="31">
        <f>F80*C$5</f>
        <v>162.49999999999997</v>
      </c>
    </row>
    <row r="81" spans="1:7" ht="12" customHeight="1" x14ac:dyDescent="0.2">
      <c r="A81" s="21"/>
      <c r="B81" s="18" t="s">
        <v>93</v>
      </c>
      <c r="C81" s="25">
        <v>163.35170000000002</v>
      </c>
      <c r="D81" s="26">
        <f>C81*C$6</f>
        <v>6370.716300000001</v>
      </c>
      <c r="E81" s="11"/>
      <c r="F81" s="27">
        <v>4.1666666666666661</v>
      </c>
      <c r="G81" s="31">
        <f>F81*C$6</f>
        <v>162.49999999999997</v>
      </c>
    </row>
    <row r="82" spans="1:7" ht="12" customHeight="1" x14ac:dyDescent="0.2">
      <c r="A82" s="21"/>
      <c r="B82" s="18" t="s">
        <v>94</v>
      </c>
      <c r="C82" s="25">
        <v>163.35170000000002</v>
      </c>
      <c r="D82" s="26">
        <f>C82*C$7</f>
        <v>6370.716300000001</v>
      </c>
      <c r="E82" s="11"/>
      <c r="F82" s="27">
        <v>4.1666666666666661</v>
      </c>
      <c r="G82" s="31">
        <f>F82*C$7</f>
        <v>162.49999999999997</v>
      </c>
    </row>
    <row r="83" spans="1:7" ht="12" customHeight="1" x14ac:dyDescent="0.2">
      <c r="A83" s="21"/>
      <c r="B83" s="18" t="s">
        <v>20</v>
      </c>
      <c r="C83" s="25">
        <v>163.35170000000002</v>
      </c>
      <c r="D83" s="26">
        <f>C83*C$8</f>
        <v>6207.3646000000008</v>
      </c>
      <c r="E83" s="11"/>
      <c r="F83" s="27">
        <v>4.1666666666666661</v>
      </c>
      <c r="G83" s="31">
        <f>F83*C$8</f>
        <v>158.33333333333331</v>
      </c>
    </row>
    <row r="84" spans="1:7" ht="12" customHeight="1" x14ac:dyDescent="0.2">
      <c r="A84" s="21"/>
      <c r="B84" s="19" t="s">
        <v>9</v>
      </c>
      <c r="C84" s="28"/>
      <c r="D84" s="29">
        <f>SUM(D79:D83)</f>
        <v>32397.007300000005</v>
      </c>
      <c r="E84" s="11"/>
      <c r="F84" s="30"/>
      <c r="G84" s="32">
        <f>SUM(G79:G83)</f>
        <v>827.83333333333326</v>
      </c>
    </row>
    <row r="85" spans="1:7" ht="12" customHeight="1" x14ac:dyDescent="0.2">
      <c r="A85" s="23" t="s">
        <v>6</v>
      </c>
      <c r="B85" s="79" t="s">
        <v>363</v>
      </c>
      <c r="C85" s="80"/>
      <c r="D85" s="80"/>
      <c r="E85" s="80"/>
      <c r="F85" s="80"/>
      <c r="G85" s="80"/>
    </row>
    <row r="86" spans="1:7" ht="12" customHeight="1" x14ac:dyDescent="0.2">
      <c r="A86" s="23" t="s">
        <v>7</v>
      </c>
      <c r="B86" s="79"/>
      <c r="C86" s="80"/>
      <c r="D86" s="80"/>
      <c r="E86" s="80"/>
      <c r="F86" s="80"/>
      <c r="G86" s="80"/>
    </row>
    <row r="87" spans="1:7" ht="12" customHeight="1" x14ac:dyDescent="0.2">
      <c r="A87" s="22" t="s">
        <v>15</v>
      </c>
      <c r="B87" s="13"/>
      <c r="C87" s="13"/>
      <c r="D87" s="13"/>
      <c r="E87" s="13"/>
      <c r="F87" s="13"/>
      <c r="G87" s="13"/>
    </row>
    <row r="88" spans="1:7" ht="12" customHeight="1" x14ac:dyDescent="0.2">
      <c r="A88" s="23" t="s">
        <v>17</v>
      </c>
      <c r="B88" s="81" t="s">
        <v>324</v>
      </c>
      <c r="C88" s="82"/>
      <c r="D88" s="82"/>
      <c r="E88" s="82"/>
      <c r="F88" s="82"/>
      <c r="G88" s="82"/>
    </row>
    <row r="89" spans="1:7" ht="27" customHeight="1" x14ac:dyDescent="0.2">
      <c r="A89" s="24" t="s">
        <v>3</v>
      </c>
      <c r="B89" s="79" t="s">
        <v>364</v>
      </c>
      <c r="C89" s="80"/>
      <c r="D89" s="80"/>
      <c r="E89" s="80"/>
      <c r="F89" s="80"/>
      <c r="G89" s="80"/>
    </row>
    <row r="91" spans="1:7" ht="12" customHeight="1" x14ac:dyDescent="0.25">
      <c r="A91" s="20" t="s">
        <v>2</v>
      </c>
      <c r="B91" s="7">
        <v>3538</v>
      </c>
      <c r="C91" s="8"/>
      <c r="D91" s="8"/>
      <c r="E91" s="8"/>
      <c r="F91" s="38"/>
      <c r="G91" s="38"/>
    </row>
    <row r="92" spans="1:7" ht="12" customHeight="1" x14ac:dyDescent="0.2">
      <c r="A92" s="21" t="s">
        <v>10</v>
      </c>
      <c r="B92" s="9" t="s">
        <v>153</v>
      </c>
      <c r="C92" s="9"/>
      <c r="D92" s="9"/>
      <c r="E92" s="9"/>
      <c r="F92" s="9"/>
      <c r="G92" s="9"/>
    </row>
    <row r="93" spans="1:7" ht="12" customHeight="1" x14ac:dyDescent="0.2">
      <c r="A93" s="21"/>
      <c r="B93" s="9"/>
      <c r="C93" s="83" t="s">
        <v>11</v>
      </c>
      <c r="D93" s="84"/>
      <c r="E93" s="9"/>
      <c r="F93" s="83" t="s">
        <v>12</v>
      </c>
      <c r="G93" s="84"/>
    </row>
    <row r="94" spans="1:7" ht="12" customHeight="1" x14ac:dyDescent="0.2">
      <c r="A94" s="21"/>
      <c r="B94" s="9"/>
      <c r="C94" s="10" t="s">
        <v>4</v>
      </c>
      <c r="D94" s="10" t="s">
        <v>5</v>
      </c>
      <c r="E94" s="9"/>
      <c r="F94" s="10" t="s">
        <v>13</v>
      </c>
      <c r="G94" s="10" t="s">
        <v>14</v>
      </c>
    </row>
    <row r="95" spans="1:7" ht="12" customHeight="1" x14ac:dyDescent="0.2">
      <c r="A95" s="21"/>
      <c r="B95" s="18" t="s">
        <v>95</v>
      </c>
      <c r="C95" s="25">
        <v>36.4163</v>
      </c>
      <c r="D95" s="26">
        <f>C95*C$4</f>
        <v>1420.2357</v>
      </c>
      <c r="E95" s="11"/>
      <c r="F95" s="27">
        <v>1.0666666666666667</v>
      </c>
      <c r="G95" s="31">
        <f>F95*C$4</f>
        <v>41.6</v>
      </c>
    </row>
    <row r="96" spans="1:7" ht="12" customHeight="1" x14ac:dyDescent="0.2">
      <c r="A96" s="21"/>
      <c r="B96" s="18" t="s">
        <v>92</v>
      </c>
      <c r="C96" s="25">
        <v>36.4163</v>
      </c>
      <c r="D96" s="26">
        <f>C96*C$5</f>
        <v>1420.2357</v>
      </c>
      <c r="E96" s="11"/>
      <c r="F96" s="27">
        <v>1.0666666666666667</v>
      </c>
      <c r="G96" s="31">
        <f>F96*C$5</f>
        <v>41.6</v>
      </c>
    </row>
    <row r="97" spans="1:7" ht="12" customHeight="1" x14ac:dyDescent="0.2">
      <c r="A97" s="21"/>
      <c r="B97" s="18" t="s">
        <v>93</v>
      </c>
      <c r="C97" s="25">
        <v>36.4163</v>
      </c>
      <c r="D97" s="26">
        <f>C97*C$6</f>
        <v>1420.2357</v>
      </c>
      <c r="E97" s="11"/>
      <c r="F97" s="27">
        <v>1.0666666666666667</v>
      </c>
      <c r="G97" s="31">
        <f>F97*C$6</f>
        <v>41.6</v>
      </c>
    </row>
    <row r="98" spans="1:7" ht="12" customHeight="1" x14ac:dyDescent="0.2">
      <c r="A98" s="21"/>
      <c r="B98" s="18" t="s">
        <v>94</v>
      </c>
      <c r="C98" s="25">
        <v>36.4163</v>
      </c>
      <c r="D98" s="26">
        <f>C98*C$7</f>
        <v>1420.2357</v>
      </c>
      <c r="E98" s="11"/>
      <c r="F98" s="27">
        <v>1.0666666666666667</v>
      </c>
      <c r="G98" s="31">
        <f>F98*C$7</f>
        <v>41.6</v>
      </c>
    </row>
    <row r="99" spans="1:7" ht="12" customHeight="1" x14ac:dyDescent="0.2">
      <c r="A99" s="21"/>
      <c r="B99" s="18" t="s">
        <v>20</v>
      </c>
      <c r="C99" s="25">
        <v>36.4163</v>
      </c>
      <c r="D99" s="26">
        <f>C99*C$8</f>
        <v>1383.8194000000001</v>
      </c>
      <c r="E99" s="11"/>
      <c r="F99" s="27">
        <v>1.0666666666666667</v>
      </c>
      <c r="G99" s="31">
        <f>F99*C$8</f>
        <v>40.533333333333331</v>
      </c>
    </row>
    <row r="100" spans="1:7" ht="12" customHeight="1" x14ac:dyDescent="0.2">
      <c r="A100" s="21"/>
      <c r="B100" s="19" t="s">
        <v>9</v>
      </c>
      <c r="C100" s="28"/>
      <c r="D100" s="29">
        <f>SUM(D95:D99)</f>
        <v>7064.7622000000001</v>
      </c>
      <c r="E100" s="11"/>
      <c r="F100" s="30"/>
      <c r="G100" s="32">
        <f>SUM(G95:G99)</f>
        <v>206.93333333333334</v>
      </c>
    </row>
    <row r="101" spans="1:7" ht="12" customHeight="1" x14ac:dyDescent="0.2">
      <c r="A101" s="23" t="s">
        <v>6</v>
      </c>
      <c r="B101" s="79" t="s">
        <v>363</v>
      </c>
      <c r="C101" s="80"/>
      <c r="D101" s="80"/>
      <c r="E101" s="80"/>
      <c r="F101" s="80"/>
      <c r="G101" s="80"/>
    </row>
    <row r="102" spans="1:7" ht="12" customHeight="1" x14ac:dyDescent="0.2">
      <c r="A102" s="23" t="s">
        <v>7</v>
      </c>
      <c r="B102" s="79"/>
      <c r="C102" s="80"/>
      <c r="D102" s="80"/>
      <c r="E102" s="80"/>
      <c r="F102" s="80"/>
      <c r="G102" s="80"/>
    </row>
    <row r="103" spans="1:7" ht="12" customHeight="1" x14ac:dyDescent="0.2">
      <c r="A103" s="22" t="s">
        <v>15</v>
      </c>
      <c r="B103" s="13"/>
      <c r="C103" s="13"/>
      <c r="D103" s="13"/>
      <c r="E103" s="13"/>
      <c r="F103" s="13"/>
      <c r="G103" s="13"/>
    </row>
    <row r="104" spans="1:7" ht="12" customHeight="1" x14ac:dyDescent="0.2">
      <c r="A104" s="23" t="s">
        <v>17</v>
      </c>
      <c r="B104" s="81" t="s">
        <v>324</v>
      </c>
      <c r="C104" s="82"/>
      <c r="D104" s="82"/>
      <c r="E104" s="82"/>
      <c r="F104" s="82"/>
      <c r="G104" s="82"/>
    </row>
    <row r="105" spans="1:7" ht="27" customHeight="1" x14ac:dyDescent="0.2">
      <c r="A105" s="24" t="s">
        <v>3</v>
      </c>
    </row>
    <row r="107" spans="1:7" ht="12" customHeight="1" x14ac:dyDescent="0.25">
      <c r="A107" s="20" t="s">
        <v>2</v>
      </c>
      <c r="B107" s="7">
        <v>3542</v>
      </c>
      <c r="C107" s="8"/>
      <c r="D107" s="8"/>
      <c r="E107" s="8"/>
      <c r="F107" s="38"/>
      <c r="G107" s="38"/>
    </row>
    <row r="108" spans="1:7" ht="12" customHeight="1" x14ac:dyDescent="0.2">
      <c r="A108" s="21" t="s">
        <v>10</v>
      </c>
      <c r="B108" s="9" t="s">
        <v>154</v>
      </c>
      <c r="C108" s="9"/>
      <c r="D108" s="9"/>
      <c r="E108" s="9"/>
      <c r="F108" s="9"/>
      <c r="G108" s="9"/>
    </row>
    <row r="109" spans="1:7" ht="12" customHeight="1" x14ac:dyDescent="0.2">
      <c r="A109" s="21"/>
      <c r="B109" s="9"/>
      <c r="C109" s="83" t="s">
        <v>11</v>
      </c>
      <c r="D109" s="84"/>
      <c r="E109" s="9"/>
      <c r="F109" s="83" t="s">
        <v>12</v>
      </c>
      <c r="G109" s="84"/>
    </row>
    <row r="110" spans="1:7" ht="12" customHeight="1" x14ac:dyDescent="0.2">
      <c r="A110" s="21"/>
      <c r="B110" s="9"/>
      <c r="C110" s="10" t="s">
        <v>4</v>
      </c>
      <c r="D110" s="10" t="s">
        <v>5</v>
      </c>
      <c r="E110" s="9"/>
      <c r="F110" s="10" t="s">
        <v>13</v>
      </c>
      <c r="G110" s="10" t="s">
        <v>14</v>
      </c>
    </row>
    <row r="111" spans="1:7" ht="12" customHeight="1" x14ac:dyDescent="0.2">
      <c r="A111" s="21"/>
      <c r="B111" s="18" t="s">
        <v>95</v>
      </c>
      <c r="C111" s="25">
        <v>8.2726000000000006</v>
      </c>
      <c r="D111" s="26">
        <f>C111*C$4</f>
        <v>322.63140000000004</v>
      </c>
      <c r="E111" s="11"/>
      <c r="F111" s="27">
        <v>0.28333333333333333</v>
      </c>
      <c r="G111" s="31">
        <f>F111*C$4</f>
        <v>11.049999999999999</v>
      </c>
    </row>
    <row r="112" spans="1:7" ht="12" customHeight="1" x14ac:dyDescent="0.2">
      <c r="A112" s="21"/>
      <c r="B112" s="18" t="s">
        <v>92</v>
      </c>
      <c r="C112" s="25">
        <v>8.2726000000000006</v>
      </c>
      <c r="D112" s="26">
        <f>C112*C$5</f>
        <v>322.63140000000004</v>
      </c>
      <c r="E112" s="11"/>
      <c r="F112" s="27">
        <v>0.28333333333333333</v>
      </c>
      <c r="G112" s="31">
        <f>F112*C$5</f>
        <v>11.049999999999999</v>
      </c>
    </row>
    <row r="113" spans="1:7" ht="12" customHeight="1" x14ac:dyDescent="0.2">
      <c r="A113" s="21"/>
      <c r="B113" s="18" t="s">
        <v>93</v>
      </c>
      <c r="C113" s="25">
        <v>2.3248000000000002</v>
      </c>
      <c r="D113" s="26">
        <f>C113*C$6</f>
        <v>90.667200000000008</v>
      </c>
      <c r="E113" s="11"/>
      <c r="F113" s="27">
        <v>8.3333333333333329E-2</v>
      </c>
      <c r="G113" s="31">
        <f>F113*C$6</f>
        <v>3.25</v>
      </c>
    </row>
    <row r="114" spans="1:7" ht="12" customHeight="1" x14ac:dyDescent="0.2">
      <c r="A114" s="21"/>
      <c r="B114" s="18" t="s">
        <v>94</v>
      </c>
      <c r="C114" s="25">
        <v>8.2726000000000006</v>
      </c>
      <c r="D114" s="26">
        <f>C114*C$7</f>
        <v>322.63140000000004</v>
      </c>
      <c r="E114" s="11"/>
      <c r="F114" s="27">
        <v>0.28333333333333333</v>
      </c>
      <c r="G114" s="31">
        <f>F114*C$7</f>
        <v>11.049999999999999</v>
      </c>
    </row>
    <row r="115" spans="1:7" ht="12" customHeight="1" x14ac:dyDescent="0.2">
      <c r="A115" s="21"/>
      <c r="B115" s="18" t="s">
        <v>20</v>
      </c>
      <c r="C115" s="25">
        <v>8.2726000000000006</v>
      </c>
      <c r="D115" s="26">
        <f>C115*C$8</f>
        <v>314.35880000000003</v>
      </c>
      <c r="E115" s="11"/>
      <c r="F115" s="27">
        <v>0.28333333333333333</v>
      </c>
      <c r="G115" s="31">
        <f>F115*C$8</f>
        <v>10.766666666666666</v>
      </c>
    </row>
    <row r="116" spans="1:7" ht="12" customHeight="1" x14ac:dyDescent="0.2">
      <c r="A116" s="21"/>
      <c r="B116" s="19" t="s">
        <v>9</v>
      </c>
      <c r="C116" s="28"/>
      <c r="D116" s="29">
        <f>SUM(D111:D115)</f>
        <v>1372.9202</v>
      </c>
      <c r="E116" s="11"/>
      <c r="F116" s="30"/>
      <c r="G116" s="32">
        <f>SUM(G111:G115)</f>
        <v>47.166666666666664</v>
      </c>
    </row>
    <row r="117" spans="1:7" ht="12" customHeight="1" x14ac:dyDescent="0.2">
      <c r="A117" s="23" t="s">
        <v>6</v>
      </c>
      <c r="B117" s="79"/>
      <c r="C117" s="80"/>
      <c r="D117" s="80"/>
      <c r="E117" s="80"/>
      <c r="F117" s="80"/>
      <c r="G117" s="80"/>
    </row>
    <row r="118" spans="1:7" ht="12" customHeight="1" x14ac:dyDescent="0.2">
      <c r="A118" s="23" t="s">
        <v>7</v>
      </c>
      <c r="B118" s="79"/>
      <c r="C118" s="80"/>
      <c r="D118" s="80"/>
      <c r="E118" s="80"/>
      <c r="F118" s="80"/>
      <c r="G118" s="80"/>
    </row>
    <row r="119" spans="1:7" ht="12" customHeight="1" x14ac:dyDescent="0.2">
      <c r="A119" s="22" t="s">
        <v>15</v>
      </c>
      <c r="B119" s="13"/>
      <c r="C119" s="13"/>
      <c r="D119" s="13"/>
      <c r="E119" s="13"/>
      <c r="F119" s="13"/>
      <c r="G119" s="13"/>
    </row>
    <row r="120" spans="1:7" ht="12" customHeight="1" x14ac:dyDescent="0.2">
      <c r="A120" s="23" t="s">
        <v>17</v>
      </c>
      <c r="B120" s="81" t="s">
        <v>324</v>
      </c>
      <c r="C120" s="82"/>
      <c r="D120" s="82"/>
      <c r="E120" s="82"/>
      <c r="F120" s="82"/>
      <c r="G120" s="82"/>
    </row>
    <row r="121" spans="1:7" ht="27" customHeight="1" x14ac:dyDescent="0.2">
      <c r="A121" s="24" t="s">
        <v>3</v>
      </c>
    </row>
    <row r="123" spans="1:7" ht="12" customHeight="1" x14ac:dyDescent="0.25">
      <c r="A123" s="20" t="s">
        <v>2</v>
      </c>
      <c r="B123" s="7">
        <v>3574</v>
      </c>
      <c r="C123" s="8"/>
      <c r="D123" s="8"/>
      <c r="E123" s="8"/>
      <c r="F123" s="38"/>
      <c r="G123" s="38"/>
    </row>
    <row r="124" spans="1:7" ht="12" customHeight="1" x14ac:dyDescent="0.2">
      <c r="A124" s="21" t="s">
        <v>10</v>
      </c>
      <c r="B124" s="9" t="s">
        <v>155</v>
      </c>
      <c r="C124" s="9"/>
      <c r="D124" s="9"/>
      <c r="E124" s="9"/>
      <c r="F124" s="9"/>
      <c r="G124" s="9"/>
    </row>
    <row r="125" spans="1:7" ht="12" customHeight="1" x14ac:dyDescent="0.2">
      <c r="A125" s="21"/>
      <c r="B125" s="9"/>
      <c r="C125" s="83" t="s">
        <v>11</v>
      </c>
      <c r="D125" s="84"/>
      <c r="E125" s="9"/>
      <c r="F125" s="83" t="s">
        <v>12</v>
      </c>
      <c r="G125" s="84"/>
    </row>
    <row r="126" spans="1:7" ht="12" customHeight="1" x14ac:dyDescent="0.2">
      <c r="A126" s="21"/>
      <c r="B126" s="9"/>
      <c r="C126" s="10" t="s">
        <v>4</v>
      </c>
      <c r="D126" s="10" t="s">
        <v>5</v>
      </c>
      <c r="E126" s="9"/>
      <c r="F126" s="10" t="s">
        <v>13</v>
      </c>
      <c r="G126" s="10" t="s">
        <v>14</v>
      </c>
    </row>
    <row r="127" spans="1:7" ht="12" customHeight="1" x14ac:dyDescent="0.2">
      <c r="A127" s="21"/>
      <c r="B127" s="18" t="s">
        <v>95</v>
      </c>
      <c r="C127" s="25">
        <v>22.957999999999998</v>
      </c>
      <c r="D127" s="26">
        <f>C127*C$4</f>
        <v>895.36199999999997</v>
      </c>
      <c r="E127" s="11"/>
      <c r="F127" s="27">
        <v>0.54999999999999993</v>
      </c>
      <c r="G127" s="31">
        <f>F127*C$4</f>
        <v>21.449999999999996</v>
      </c>
    </row>
    <row r="128" spans="1:7" ht="12" customHeight="1" x14ac:dyDescent="0.2">
      <c r="A128" s="21"/>
      <c r="B128" s="18" t="s">
        <v>92</v>
      </c>
      <c r="C128" s="25">
        <v>22.957999999999998</v>
      </c>
      <c r="D128" s="26">
        <f>C128*C$5</f>
        <v>895.36199999999997</v>
      </c>
      <c r="E128" s="11"/>
      <c r="F128" s="27">
        <v>0.54999999999999993</v>
      </c>
      <c r="G128" s="31">
        <f>F128*C$5</f>
        <v>21.449999999999996</v>
      </c>
    </row>
    <row r="129" spans="1:7" ht="12" customHeight="1" x14ac:dyDescent="0.2">
      <c r="A129" s="21"/>
      <c r="B129" s="18" t="s">
        <v>93</v>
      </c>
      <c r="C129" s="25">
        <v>22.957999999999998</v>
      </c>
      <c r="D129" s="26">
        <f>C129*C$6</f>
        <v>895.36199999999997</v>
      </c>
      <c r="E129" s="11"/>
      <c r="F129" s="27">
        <v>0.54999999999999993</v>
      </c>
      <c r="G129" s="31">
        <f>F129*C$6</f>
        <v>21.449999999999996</v>
      </c>
    </row>
    <row r="130" spans="1:7" ht="12" customHeight="1" x14ac:dyDescent="0.2">
      <c r="A130" s="21"/>
      <c r="B130" s="18" t="s">
        <v>94</v>
      </c>
      <c r="C130" s="25">
        <v>22.957999999999998</v>
      </c>
      <c r="D130" s="26">
        <f>C130*C$7</f>
        <v>895.36199999999997</v>
      </c>
      <c r="E130" s="11"/>
      <c r="F130" s="27">
        <v>0.54999999999999993</v>
      </c>
      <c r="G130" s="31">
        <f>F130*C$7</f>
        <v>21.449999999999996</v>
      </c>
    </row>
    <row r="131" spans="1:7" ht="12" customHeight="1" x14ac:dyDescent="0.2">
      <c r="A131" s="21"/>
      <c r="B131" s="18" t="s">
        <v>20</v>
      </c>
      <c r="C131" s="25">
        <v>22.957999999999998</v>
      </c>
      <c r="D131" s="26">
        <f>C131*C$8</f>
        <v>872.404</v>
      </c>
      <c r="E131" s="11"/>
      <c r="F131" s="27">
        <v>0.54999999999999993</v>
      </c>
      <c r="G131" s="31">
        <f>F131*C$8</f>
        <v>20.9</v>
      </c>
    </row>
    <row r="132" spans="1:7" ht="12" customHeight="1" x14ac:dyDescent="0.2">
      <c r="A132" s="21"/>
      <c r="B132" s="19" t="s">
        <v>9</v>
      </c>
      <c r="C132" s="28"/>
      <c r="D132" s="29">
        <f>SUM(D127:D131)</f>
        <v>4453.8519999999999</v>
      </c>
      <c r="E132" s="11"/>
      <c r="F132" s="30"/>
      <c r="G132" s="32">
        <f>SUM(G127:G131)</f>
        <v>106.69999999999999</v>
      </c>
    </row>
    <row r="133" spans="1:7" ht="12" customHeight="1" x14ac:dyDescent="0.2">
      <c r="A133" s="23" t="s">
        <v>6</v>
      </c>
      <c r="B133" s="79" t="s">
        <v>363</v>
      </c>
      <c r="C133" s="80"/>
      <c r="D133" s="80"/>
      <c r="E133" s="80"/>
      <c r="F133" s="80"/>
      <c r="G133" s="80"/>
    </row>
    <row r="134" spans="1:7" ht="12" customHeight="1" x14ac:dyDescent="0.2">
      <c r="A134" s="23" t="s">
        <v>7</v>
      </c>
      <c r="B134" s="79"/>
      <c r="C134" s="80"/>
      <c r="D134" s="80"/>
      <c r="E134" s="80"/>
      <c r="F134" s="80"/>
      <c r="G134" s="80"/>
    </row>
    <row r="135" spans="1:7" ht="12" customHeight="1" x14ac:dyDescent="0.2">
      <c r="A135" s="22" t="s">
        <v>15</v>
      </c>
      <c r="B135" s="13"/>
      <c r="C135" s="13"/>
      <c r="D135" s="13"/>
      <c r="E135" s="13"/>
      <c r="F135" s="13"/>
      <c r="G135" s="13"/>
    </row>
    <row r="136" spans="1:7" ht="12" customHeight="1" x14ac:dyDescent="0.2">
      <c r="A136" s="23" t="s">
        <v>17</v>
      </c>
      <c r="B136" s="81" t="s">
        <v>324</v>
      </c>
      <c r="C136" s="82"/>
      <c r="D136" s="82"/>
      <c r="E136" s="82"/>
      <c r="F136" s="82"/>
      <c r="G136" s="82"/>
    </row>
    <row r="137" spans="1:7" ht="27" customHeight="1" x14ac:dyDescent="0.2">
      <c r="A137" s="24" t="s">
        <v>3</v>
      </c>
      <c r="B137" s="79"/>
      <c r="C137" s="80"/>
      <c r="D137" s="80"/>
      <c r="E137" s="80"/>
      <c r="F137" s="80"/>
      <c r="G137" s="80"/>
    </row>
    <row r="139" spans="1:7" ht="12" customHeight="1" x14ac:dyDescent="0.25">
      <c r="A139" s="20" t="s">
        <v>2</v>
      </c>
      <c r="B139" s="7">
        <v>3633</v>
      </c>
      <c r="C139" s="8"/>
      <c r="D139" s="8"/>
      <c r="E139" s="8"/>
      <c r="F139" s="38"/>
      <c r="G139" s="38"/>
    </row>
    <row r="140" spans="1:7" ht="12" customHeight="1" x14ac:dyDescent="0.2">
      <c r="A140" s="21" t="s">
        <v>10</v>
      </c>
      <c r="B140" s="9" t="s">
        <v>156</v>
      </c>
      <c r="C140" s="9"/>
      <c r="D140" s="9"/>
      <c r="E140" s="9"/>
      <c r="F140" s="9"/>
      <c r="G140" s="9"/>
    </row>
    <row r="141" spans="1:7" ht="12" customHeight="1" x14ac:dyDescent="0.2">
      <c r="A141" s="21"/>
      <c r="B141" s="9"/>
      <c r="C141" s="83" t="s">
        <v>11</v>
      </c>
      <c r="D141" s="84"/>
      <c r="E141" s="9"/>
      <c r="F141" s="83" t="s">
        <v>12</v>
      </c>
      <c r="G141" s="84"/>
    </row>
    <row r="142" spans="1:7" ht="12" customHeight="1" x14ac:dyDescent="0.2">
      <c r="A142" s="21"/>
      <c r="B142" s="9"/>
      <c r="C142" s="10" t="s">
        <v>4</v>
      </c>
      <c r="D142" s="10" t="s">
        <v>5</v>
      </c>
      <c r="E142" s="9"/>
      <c r="F142" s="10" t="s">
        <v>13</v>
      </c>
      <c r="G142" s="10" t="s">
        <v>14</v>
      </c>
    </row>
    <row r="143" spans="1:7" ht="12" customHeight="1" x14ac:dyDescent="0.2">
      <c r="A143" s="21"/>
      <c r="B143" s="18" t="s">
        <v>95</v>
      </c>
      <c r="C143" s="25">
        <v>107.40219999999999</v>
      </c>
      <c r="D143" s="26">
        <f>C143*C$4</f>
        <v>4188.6857999999993</v>
      </c>
      <c r="E143" s="11"/>
      <c r="F143" s="27">
        <v>2.7666666666666666</v>
      </c>
      <c r="G143" s="31">
        <f>F143*C$4</f>
        <v>107.89999999999999</v>
      </c>
    </row>
    <row r="144" spans="1:7" ht="12" customHeight="1" x14ac:dyDescent="0.2">
      <c r="A144" s="21"/>
      <c r="B144" s="18" t="s">
        <v>92</v>
      </c>
      <c r="C144" s="25">
        <v>107.40219999999999</v>
      </c>
      <c r="D144" s="26">
        <f>C144*C$5</f>
        <v>4188.6857999999993</v>
      </c>
      <c r="E144" s="11"/>
      <c r="F144" s="27">
        <v>2.7666666666666666</v>
      </c>
      <c r="G144" s="31">
        <f>F144*C$5</f>
        <v>107.89999999999999</v>
      </c>
    </row>
    <row r="145" spans="1:7" ht="12" customHeight="1" x14ac:dyDescent="0.2">
      <c r="A145" s="21"/>
      <c r="B145" s="18" t="s">
        <v>93</v>
      </c>
      <c r="C145" s="25">
        <v>92.984899999999996</v>
      </c>
      <c r="D145" s="26">
        <f>C145*C$6</f>
        <v>3626.4110999999998</v>
      </c>
      <c r="E145" s="11"/>
      <c r="F145" s="27">
        <v>2.4166666666666665</v>
      </c>
      <c r="G145" s="31">
        <f>F145*C$6</f>
        <v>94.25</v>
      </c>
    </row>
    <row r="146" spans="1:7" ht="12" customHeight="1" x14ac:dyDescent="0.2">
      <c r="A146" s="21"/>
      <c r="B146" s="18" t="s">
        <v>94</v>
      </c>
      <c r="C146" s="25">
        <v>107.40219999999999</v>
      </c>
      <c r="D146" s="26">
        <f>C146*C$7</f>
        <v>4188.6857999999993</v>
      </c>
      <c r="E146" s="11"/>
      <c r="F146" s="27">
        <v>2.7666666666666666</v>
      </c>
      <c r="G146" s="31">
        <f>F146*C$7</f>
        <v>107.89999999999999</v>
      </c>
    </row>
    <row r="147" spans="1:7" ht="12" customHeight="1" x14ac:dyDescent="0.2">
      <c r="A147" s="21"/>
      <c r="B147" s="18" t="s">
        <v>20</v>
      </c>
      <c r="C147" s="25">
        <v>92.984899999999996</v>
      </c>
      <c r="D147" s="26">
        <f>C147*C$8</f>
        <v>3533.4261999999999</v>
      </c>
      <c r="E147" s="11"/>
      <c r="F147" s="27">
        <v>2.4166666666666665</v>
      </c>
      <c r="G147" s="31">
        <f>F147*C$8</f>
        <v>91.833333333333329</v>
      </c>
    </row>
    <row r="148" spans="1:7" ht="12" customHeight="1" x14ac:dyDescent="0.2">
      <c r="A148" s="21"/>
      <c r="B148" s="19" t="s">
        <v>9</v>
      </c>
      <c r="C148" s="28"/>
      <c r="D148" s="29">
        <f>SUM(D143:D147)</f>
        <v>19725.894699999997</v>
      </c>
      <c r="E148" s="11"/>
      <c r="F148" s="30"/>
      <c r="G148" s="32">
        <f>SUM(G143:G147)</f>
        <v>509.78333333333325</v>
      </c>
    </row>
    <row r="149" spans="1:7" ht="12" customHeight="1" x14ac:dyDescent="0.2">
      <c r="A149" s="23" t="s">
        <v>6</v>
      </c>
      <c r="B149" s="79" t="s">
        <v>363</v>
      </c>
      <c r="C149" s="80"/>
      <c r="D149" s="80"/>
      <c r="E149" s="80"/>
      <c r="F149" s="80"/>
      <c r="G149" s="80"/>
    </row>
    <row r="150" spans="1:7" ht="12" customHeight="1" x14ac:dyDescent="0.2">
      <c r="A150" s="23" t="s">
        <v>7</v>
      </c>
      <c r="B150" s="79"/>
      <c r="C150" s="80"/>
      <c r="D150" s="80"/>
      <c r="E150" s="80"/>
      <c r="F150" s="80"/>
      <c r="G150" s="80"/>
    </row>
    <row r="151" spans="1:7" ht="12" customHeight="1" x14ac:dyDescent="0.2">
      <c r="A151" s="22" t="s">
        <v>15</v>
      </c>
      <c r="B151" s="13"/>
      <c r="C151" s="13"/>
      <c r="D151" s="13"/>
      <c r="E151" s="13"/>
      <c r="F151" s="13"/>
      <c r="G151" s="13"/>
    </row>
    <row r="152" spans="1:7" ht="12" customHeight="1" x14ac:dyDescent="0.2">
      <c r="A152" s="23" t="s">
        <v>17</v>
      </c>
      <c r="B152" s="81" t="s">
        <v>324</v>
      </c>
      <c r="C152" s="82"/>
      <c r="D152" s="82"/>
      <c r="E152" s="82"/>
      <c r="F152" s="82"/>
      <c r="G152" s="82"/>
    </row>
    <row r="153" spans="1:7" ht="27" customHeight="1" x14ac:dyDescent="0.2">
      <c r="A153" s="24" t="s">
        <v>3</v>
      </c>
      <c r="B153" s="79" t="s">
        <v>191</v>
      </c>
      <c r="C153" s="80"/>
      <c r="D153" s="80"/>
      <c r="E153" s="80"/>
      <c r="F153" s="80"/>
      <c r="G153" s="80"/>
    </row>
    <row r="155" spans="1:7" ht="12" customHeight="1" x14ac:dyDescent="0.25">
      <c r="A155" s="20" t="s">
        <v>2</v>
      </c>
      <c r="B155" s="7">
        <v>3634</v>
      </c>
      <c r="C155" s="8"/>
      <c r="D155" s="8"/>
      <c r="E155" s="8"/>
      <c r="F155" s="38"/>
      <c r="G155" s="38"/>
    </row>
    <row r="156" spans="1:7" ht="12" customHeight="1" x14ac:dyDescent="0.2">
      <c r="A156" s="21" t="s">
        <v>10</v>
      </c>
      <c r="B156" s="9" t="s">
        <v>156</v>
      </c>
      <c r="C156" s="9"/>
      <c r="D156" s="9"/>
      <c r="E156" s="9"/>
      <c r="F156" s="9"/>
      <c r="G156" s="9"/>
    </row>
    <row r="157" spans="1:7" ht="12" customHeight="1" x14ac:dyDescent="0.2">
      <c r="A157" s="21"/>
      <c r="B157" s="9"/>
      <c r="C157" s="83" t="s">
        <v>11</v>
      </c>
      <c r="D157" s="84"/>
      <c r="E157" s="9"/>
      <c r="F157" s="83" t="s">
        <v>12</v>
      </c>
      <c r="G157" s="84"/>
    </row>
    <row r="158" spans="1:7" ht="12" customHeight="1" x14ac:dyDescent="0.2">
      <c r="A158" s="21"/>
      <c r="B158" s="9"/>
      <c r="C158" s="10" t="s">
        <v>4</v>
      </c>
      <c r="D158" s="10" t="s">
        <v>5</v>
      </c>
      <c r="E158" s="9"/>
      <c r="F158" s="10" t="s">
        <v>13</v>
      </c>
      <c r="G158" s="10" t="s">
        <v>14</v>
      </c>
    </row>
    <row r="159" spans="1:7" ht="12" customHeight="1" x14ac:dyDescent="0.2">
      <c r="A159" s="21"/>
      <c r="B159" s="18" t="s">
        <v>95</v>
      </c>
      <c r="C159" s="25">
        <v>80.427600000000012</v>
      </c>
      <c r="D159" s="26">
        <f>C159*C$4</f>
        <v>3136.6764000000003</v>
      </c>
      <c r="E159" s="11"/>
      <c r="F159" s="27">
        <v>1.9833333333333334</v>
      </c>
      <c r="G159" s="31">
        <f>F159*C$4</f>
        <v>77.350000000000009</v>
      </c>
    </row>
    <row r="160" spans="1:7" ht="12" customHeight="1" x14ac:dyDescent="0.2">
      <c r="A160" s="21"/>
      <c r="B160" s="18" t="s">
        <v>92</v>
      </c>
      <c r="C160" s="25">
        <v>80.427600000000012</v>
      </c>
      <c r="D160" s="26">
        <f>C160*C$5</f>
        <v>3136.6764000000003</v>
      </c>
      <c r="E160" s="11"/>
      <c r="F160" s="27">
        <v>1.9833333333333334</v>
      </c>
      <c r="G160" s="31">
        <f>F160*C$5</f>
        <v>77.350000000000009</v>
      </c>
    </row>
    <row r="161" spans="1:7" ht="12" customHeight="1" x14ac:dyDescent="0.2">
      <c r="A161" s="21"/>
      <c r="B161" s="18" t="s">
        <v>93</v>
      </c>
      <c r="C161" s="25">
        <v>80.427600000000012</v>
      </c>
      <c r="D161" s="26">
        <f>C161*C$6</f>
        <v>3136.6764000000003</v>
      </c>
      <c r="E161" s="11"/>
      <c r="F161" s="27">
        <v>1.9833333333333334</v>
      </c>
      <c r="G161" s="31">
        <f>F161*C$6</f>
        <v>77.350000000000009</v>
      </c>
    </row>
    <row r="162" spans="1:7" ht="12" customHeight="1" x14ac:dyDescent="0.2">
      <c r="A162" s="21"/>
      <c r="B162" s="18" t="s">
        <v>94</v>
      </c>
      <c r="C162" s="25">
        <v>80.427600000000012</v>
      </c>
      <c r="D162" s="26">
        <f>C162*C$7</f>
        <v>3136.6764000000003</v>
      </c>
      <c r="E162" s="11"/>
      <c r="F162" s="27">
        <v>1.9833333333333334</v>
      </c>
      <c r="G162" s="31">
        <f>F162*C$7</f>
        <v>77.350000000000009</v>
      </c>
    </row>
    <row r="163" spans="1:7" ht="12" customHeight="1" x14ac:dyDescent="0.2">
      <c r="A163" s="21"/>
      <c r="B163" s="18" t="s">
        <v>20</v>
      </c>
      <c r="C163" s="25">
        <v>80.427600000000012</v>
      </c>
      <c r="D163" s="26">
        <f>C163*C$8</f>
        <v>3056.2488000000003</v>
      </c>
      <c r="E163" s="11"/>
      <c r="F163" s="27">
        <v>1.9833333333333334</v>
      </c>
      <c r="G163" s="31">
        <f>F163*C$8</f>
        <v>75.366666666666674</v>
      </c>
    </row>
    <row r="164" spans="1:7" ht="12" customHeight="1" x14ac:dyDescent="0.2">
      <c r="A164" s="21"/>
      <c r="B164" s="19" t="s">
        <v>9</v>
      </c>
      <c r="C164" s="28"/>
      <c r="D164" s="29">
        <f>SUM(D159:D163)</f>
        <v>15602.954400000002</v>
      </c>
      <c r="E164" s="11"/>
      <c r="F164" s="30"/>
      <c r="G164" s="32">
        <f>SUM(G159:G163)</f>
        <v>384.76666666666671</v>
      </c>
    </row>
    <row r="165" spans="1:7" ht="12" customHeight="1" x14ac:dyDescent="0.2">
      <c r="A165" s="23" t="s">
        <v>6</v>
      </c>
      <c r="B165" s="79"/>
      <c r="C165" s="80"/>
      <c r="D165" s="80"/>
      <c r="E165" s="80"/>
      <c r="F165" s="80"/>
      <c r="G165" s="80"/>
    </row>
    <row r="166" spans="1:7" ht="12" customHeight="1" x14ac:dyDescent="0.2">
      <c r="A166" s="23" t="s">
        <v>7</v>
      </c>
      <c r="B166" s="79"/>
      <c r="C166" s="80"/>
      <c r="D166" s="80"/>
      <c r="E166" s="80"/>
      <c r="F166" s="80"/>
      <c r="G166" s="80"/>
    </row>
    <row r="167" spans="1:7" ht="12" customHeight="1" x14ac:dyDescent="0.2">
      <c r="A167" s="22" t="s">
        <v>15</v>
      </c>
      <c r="B167" s="13"/>
      <c r="C167" s="13"/>
      <c r="D167" s="13"/>
      <c r="E167" s="13"/>
      <c r="F167" s="13"/>
      <c r="G167" s="13"/>
    </row>
    <row r="168" spans="1:7" ht="12" customHeight="1" x14ac:dyDescent="0.2">
      <c r="A168" s="23" t="s">
        <v>17</v>
      </c>
      <c r="B168" s="81" t="s">
        <v>324</v>
      </c>
      <c r="C168" s="82"/>
      <c r="D168" s="82"/>
      <c r="E168" s="82"/>
      <c r="F168" s="82"/>
      <c r="G168" s="82"/>
    </row>
    <row r="169" spans="1:7" ht="27" customHeight="1" x14ac:dyDescent="0.2">
      <c r="A169" s="24" t="s">
        <v>3</v>
      </c>
      <c r="B169" s="79" t="s">
        <v>190</v>
      </c>
      <c r="C169" s="80"/>
      <c r="D169" s="80"/>
      <c r="E169" s="80"/>
      <c r="F169" s="80"/>
      <c r="G169" s="80"/>
    </row>
    <row r="171" spans="1:7" ht="12" customHeight="1" x14ac:dyDescent="0.25">
      <c r="A171" s="20" t="s">
        <v>2</v>
      </c>
      <c r="B171" s="7">
        <v>3635</v>
      </c>
      <c r="C171" s="8"/>
      <c r="D171" s="8"/>
      <c r="E171" s="8"/>
      <c r="F171" s="38"/>
      <c r="G171" s="38"/>
    </row>
    <row r="172" spans="1:7" ht="12" customHeight="1" x14ac:dyDescent="0.2">
      <c r="A172" s="21" t="s">
        <v>10</v>
      </c>
      <c r="B172" s="9" t="s">
        <v>156</v>
      </c>
      <c r="C172" s="9"/>
      <c r="D172" s="9"/>
      <c r="E172" s="9"/>
      <c r="F172" s="9"/>
      <c r="G172" s="9"/>
    </row>
    <row r="173" spans="1:7" ht="12" customHeight="1" x14ac:dyDescent="0.2">
      <c r="A173" s="21"/>
      <c r="B173" s="9"/>
      <c r="C173" s="83" t="s">
        <v>11</v>
      </c>
      <c r="D173" s="84"/>
      <c r="E173" s="9"/>
      <c r="F173" s="83" t="s">
        <v>12</v>
      </c>
      <c r="G173" s="84"/>
    </row>
    <row r="174" spans="1:7" ht="12" customHeight="1" x14ac:dyDescent="0.2">
      <c r="A174" s="21"/>
      <c r="B174" s="9"/>
      <c r="C174" s="10" t="s">
        <v>4</v>
      </c>
      <c r="D174" s="10" t="s">
        <v>5</v>
      </c>
      <c r="E174" s="9"/>
      <c r="F174" s="10" t="s">
        <v>13</v>
      </c>
      <c r="G174" s="10" t="s">
        <v>14</v>
      </c>
    </row>
    <row r="175" spans="1:7" ht="12" customHeight="1" x14ac:dyDescent="0.2">
      <c r="A175" s="21"/>
      <c r="B175" s="18" t="s">
        <v>95</v>
      </c>
      <c r="C175" s="25">
        <v>24.699900000000003</v>
      </c>
      <c r="D175" s="26">
        <f>C175*C$4</f>
        <v>963.29610000000014</v>
      </c>
      <c r="E175" s="11"/>
      <c r="F175" s="27">
        <v>0.5</v>
      </c>
      <c r="G175" s="31">
        <f>F175*C$4</f>
        <v>19.5</v>
      </c>
    </row>
    <row r="176" spans="1:7" ht="12" customHeight="1" x14ac:dyDescent="0.2">
      <c r="A176" s="21"/>
      <c r="B176" s="18" t="s">
        <v>92</v>
      </c>
      <c r="C176" s="25">
        <v>24.699900000000003</v>
      </c>
      <c r="D176" s="26">
        <f>C176*C$5</f>
        <v>963.29610000000014</v>
      </c>
      <c r="E176" s="11"/>
      <c r="F176" s="27">
        <v>0.5</v>
      </c>
      <c r="G176" s="31">
        <f>F176*C$5</f>
        <v>19.5</v>
      </c>
    </row>
    <row r="177" spans="1:7" ht="12" customHeight="1" x14ac:dyDescent="0.2">
      <c r="A177" s="21"/>
      <c r="B177" s="18" t="s">
        <v>93</v>
      </c>
      <c r="C177" s="25">
        <v>24.699900000000003</v>
      </c>
      <c r="D177" s="26">
        <f>C177*C$6</f>
        <v>963.29610000000014</v>
      </c>
      <c r="E177" s="11"/>
      <c r="F177" s="27">
        <v>0.5</v>
      </c>
      <c r="G177" s="31">
        <f>F177*C$6</f>
        <v>19.5</v>
      </c>
    </row>
    <row r="178" spans="1:7" ht="12" customHeight="1" x14ac:dyDescent="0.2">
      <c r="A178" s="21"/>
      <c r="B178" s="18" t="s">
        <v>94</v>
      </c>
      <c r="C178" s="25">
        <v>24.699900000000003</v>
      </c>
      <c r="D178" s="26">
        <f>C178*C$7</f>
        <v>963.29610000000014</v>
      </c>
      <c r="E178" s="11"/>
      <c r="F178" s="27">
        <v>0.5</v>
      </c>
      <c r="G178" s="31">
        <f>F178*C$7</f>
        <v>19.5</v>
      </c>
    </row>
    <row r="179" spans="1:7" ht="12" customHeight="1" x14ac:dyDescent="0.2">
      <c r="A179" s="21"/>
      <c r="B179" s="18" t="s">
        <v>20</v>
      </c>
      <c r="C179" s="25">
        <v>24.699900000000003</v>
      </c>
      <c r="D179" s="26">
        <f>C179*C$8</f>
        <v>938.59620000000007</v>
      </c>
      <c r="E179" s="11"/>
      <c r="F179" s="27">
        <v>0.5</v>
      </c>
      <c r="G179" s="31">
        <f>F179*C$8</f>
        <v>19</v>
      </c>
    </row>
    <row r="180" spans="1:7" ht="12" customHeight="1" x14ac:dyDescent="0.2">
      <c r="A180" s="21"/>
      <c r="B180" s="19" t="s">
        <v>9</v>
      </c>
      <c r="C180" s="28"/>
      <c r="D180" s="29">
        <f>SUM(D175:D179)</f>
        <v>4791.780600000001</v>
      </c>
      <c r="E180" s="11"/>
      <c r="F180" s="30"/>
      <c r="G180" s="32">
        <f>SUM(G175:G179)</f>
        <v>97</v>
      </c>
    </row>
    <row r="181" spans="1:7" ht="12" customHeight="1" x14ac:dyDescent="0.2">
      <c r="A181" s="23" t="s">
        <v>6</v>
      </c>
      <c r="B181" s="79" t="s">
        <v>363</v>
      </c>
      <c r="C181" s="80"/>
      <c r="D181" s="80"/>
      <c r="E181" s="80"/>
      <c r="F181" s="80"/>
      <c r="G181" s="80"/>
    </row>
    <row r="182" spans="1:7" ht="12" customHeight="1" x14ac:dyDescent="0.2">
      <c r="A182" s="23" t="s">
        <v>7</v>
      </c>
      <c r="B182" s="79"/>
      <c r="C182" s="80"/>
      <c r="D182" s="80"/>
      <c r="E182" s="80"/>
      <c r="F182" s="80"/>
      <c r="G182" s="80"/>
    </row>
    <row r="183" spans="1:7" ht="12" customHeight="1" x14ac:dyDescent="0.2">
      <c r="A183" s="22" t="s">
        <v>15</v>
      </c>
      <c r="B183" s="13"/>
      <c r="C183" s="13"/>
      <c r="D183" s="13"/>
      <c r="E183" s="13"/>
      <c r="F183" s="13"/>
      <c r="G183" s="13"/>
    </row>
    <row r="184" spans="1:7" ht="12" customHeight="1" x14ac:dyDescent="0.2">
      <c r="A184" s="23" t="s">
        <v>17</v>
      </c>
      <c r="B184" s="81" t="s">
        <v>324</v>
      </c>
      <c r="C184" s="82"/>
      <c r="D184" s="82"/>
      <c r="E184" s="82"/>
      <c r="F184" s="82"/>
      <c r="G184" s="82"/>
    </row>
    <row r="185" spans="1:7" ht="27" customHeight="1" x14ac:dyDescent="0.2">
      <c r="A185" s="24" t="s">
        <v>3</v>
      </c>
      <c r="B185" s="79"/>
      <c r="C185" s="80"/>
      <c r="D185" s="80"/>
      <c r="E185" s="80"/>
      <c r="F185" s="80"/>
      <c r="G185" s="80"/>
    </row>
    <row r="187" spans="1:7" ht="12" customHeight="1" x14ac:dyDescent="0.25">
      <c r="A187" s="20" t="s">
        <v>2</v>
      </c>
      <c r="B187" s="7">
        <v>3636</v>
      </c>
      <c r="C187" s="8"/>
      <c r="D187" s="8"/>
      <c r="E187" s="8"/>
      <c r="F187" s="38"/>
      <c r="G187" s="38"/>
    </row>
    <row r="188" spans="1:7" ht="12" customHeight="1" x14ac:dyDescent="0.2">
      <c r="A188" s="21" t="s">
        <v>10</v>
      </c>
      <c r="B188" s="9" t="s">
        <v>157</v>
      </c>
      <c r="C188" s="9"/>
      <c r="D188" s="9"/>
      <c r="E188" s="9"/>
      <c r="F188" s="9"/>
      <c r="G188" s="9"/>
    </row>
    <row r="189" spans="1:7" ht="12" customHeight="1" x14ac:dyDescent="0.2">
      <c r="A189" s="21"/>
      <c r="B189" s="9"/>
      <c r="C189" s="83" t="s">
        <v>11</v>
      </c>
      <c r="D189" s="84"/>
      <c r="E189" s="9"/>
      <c r="F189" s="83" t="s">
        <v>12</v>
      </c>
      <c r="G189" s="84"/>
    </row>
    <row r="190" spans="1:7" ht="12" customHeight="1" x14ac:dyDescent="0.2">
      <c r="A190" s="21"/>
      <c r="B190" s="9"/>
      <c r="C190" s="10" t="s">
        <v>4</v>
      </c>
      <c r="D190" s="10" t="s">
        <v>5</v>
      </c>
      <c r="E190" s="9"/>
      <c r="F190" s="10" t="s">
        <v>13</v>
      </c>
      <c r="G190" s="10" t="s">
        <v>14</v>
      </c>
    </row>
    <row r="191" spans="1:7" ht="12" customHeight="1" x14ac:dyDescent="0.2">
      <c r="A191" s="21"/>
      <c r="B191" s="18" t="s">
        <v>95</v>
      </c>
      <c r="C191" s="25">
        <v>71.362400000000008</v>
      </c>
      <c r="D191" s="26">
        <f>C191*C$4</f>
        <v>2783.1336000000001</v>
      </c>
      <c r="E191" s="11"/>
      <c r="F191" s="27">
        <v>1.6666666666666665</v>
      </c>
      <c r="G191" s="31">
        <f>F191*C$4</f>
        <v>65</v>
      </c>
    </row>
    <row r="192" spans="1:7" ht="12" customHeight="1" x14ac:dyDescent="0.2">
      <c r="A192" s="21"/>
      <c r="B192" s="18" t="s">
        <v>92</v>
      </c>
      <c r="C192" s="25">
        <v>69.464600000000004</v>
      </c>
      <c r="D192" s="26">
        <f>C192*C$5</f>
        <v>2709.1194</v>
      </c>
      <c r="E192" s="11"/>
      <c r="F192" s="27">
        <v>1.6333333333333333</v>
      </c>
      <c r="G192" s="31">
        <f>F192*C$5</f>
        <v>63.699999999999996</v>
      </c>
    </row>
    <row r="193" spans="1:7" ht="12" customHeight="1" x14ac:dyDescent="0.2">
      <c r="A193" s="21"/>
      <c r="B193" s="18" t="s">
        <v>93</v>
      </c>
      <c r="C193" s="25">
        <v>35.681200000000004</v>
      </c>
      <c r="D193" s="26">
        <f>C193*C$6</f>
        <v>1391.5668000000001</v>
      </c>
      <c r="E193" s="11"/>
      <c r="F193" s="27">
        <v>0.83333333333333326</v>
      </c>
      <c r="G193" s="31">
        <f>F193*C$6</f>
        <v>32.5</v>
      </c>
    </row>
    <row r="194" spans="1:7" ht="12" customHeight="1" x14ac:dyDescent="0.2">
      <c r="A194" s="21"/>
      <c r="B194" s="18" t="s">
        <v>94</v>
      </c>
      <c r="C194" s="25">
        <v>69.464600000000004</v>
      </c>
      <c r="D194" s="26">
        <f>C194*C$7</f>
        <v>2709.1194</v>
      </c>
      <c r="E194" s="11"/>
      <c r="F194" s="27">
        <v>1.6333333333333333</v>
      </c>
      <c r="G194" s="31">
        <f>F194*C$7</f>
        <v>63.699999999999996</v>
      </c>
    </row>
    <row r="195" spans="1:7" ht="12" customHeight="1" x14ac:dyDescent="0.2">
      <c r="A195" s="21"/>
      <c r="B195" s="18" t="s">
        <v>20</v>
      </c>
      <c r="C195" s="25">
        <v>35.681200000000004</v>
      </c>
      <c r="D195" s="26">
        <f>C195*C$8</f>
        <v>1355.8856000000001</v>
      </c>
      <c r="E195" s="11"/>
      <c r="F195" s="27">
        <v>0.83333333333333326</v>
      </c>
      <c r="G195" s="31">
        <f>F195*C$8</f>
        <v>31.666666666666664</v>
      </c>
    </row>
    <row r="196" spans="1:7" ht="12" customHeight="1" x14ac:dyDescent="0.2">
      <c r="A196" s="21"/>
      <c r="B196" s="19" t="s">
        <v>9</v>
      </c>
      <c r="C196" s="28"/>
      <c r="D196" s="29">
        <f>SUM(D191:D195)</f>
        <v>10948.8248</v>
      </c>
      <c r="E196" s="11"/>
      <c r="F196" s="30"/>
      <c r="G196" s="32">
        <f>SUM(G191:G195)</f>
        <v>256.56666666666666</v>
      </c>
    </row>
    <row r="197" spans="1:7" ht="12" customHeight="1" x14ac:dyDescent="0.2">
      <c r="A197" s="23" t="s">
        <v>6</v>
      </c>
      <c r="B197" s="79" t="s">
        <v>363</v>
      </c>
      <c r="C197" s="80"/>
      <c r="D197" s="80"/>
      <c r="E197" s="80"/>
      <c r="F197" s="80"/>
      <c r="G197" s="80"/>
    </row>
    <row r="198" spans="1:7" ht="12" customHeight="1" x14ac:dyDescent="0.2">
      <c r="A198" s="23" t="s">
        <v>7</v>
      </c>
      <c r="B198" s="79"/>
      <c r="C198" s="80"/>
      <c r="D198" s="80"/>
      <c r="E198" s="80"/>
      <c r="F198" s="80"/>
      <c r="G198" s="80"/>
    </row>
    <row r="199" spans="1:7" ht="12" customHeight="1" x14ac:dyDescent="0.2">
      <c r="A199" s="22" t="s">
        <v>15</v>
      </c>
      <c r="B199" s="13"/>
      <c r="C199" s="13"/>
      <c r="D199" s="13"/>
      <c r="E199" s="13"/>
      <c r="F199" s="13"/>
      <c r="G199" s="13"/>
    </row>
    <row r="200" spans="1:7" ht="12" customHeight="1" x14ac:dyDescent="0.2">
      <c r="A200" s="23" t="s">
        <v>17</v>
      </c>
      <c r="B200" s="81" t="s">
        <v>324</v>
      </c>
      <c r="C200" s="82"/>
      <c r="D200" s="82"/>
      <c r="E200" s="82"/>
      <c r="F200" s="82"/>
      <c r="G200" s="82"/>
    </row>
    <row r="201" spans="1:7" ht="27" customHeight="1" x14ac:dyDescent="0.2">
      <c r="A201" s="24" t="s">
        <v>3</v>
      </c>
      <c r="B201" s="79"/>
      <c r="C201" s="80"/>
      <c r="D201" s="80"/>
      <c r="E201" s="80"/>
      <c r="F201" s="80"/>
      <c r="G201" s="80"/>
    </row>
    <row r="203" spans="1:7" ht="12" customHeight="1" x14ac:dyDescent="0.25">
      <c r="A203" s="20" t="s">
        <v>2</v>
      </c>
      <c r="B203" s="7">
        <v>3637</v>
      </c>
      <c r="C203" s="8"/>
      <c r="D203" s="8"/>
      <c r="E203" s="8"/>
      <c r="F203" s="38"/>
      <c r="G203" s="38"/>
    </row>
    <row r="204" spans="1:7" ht="12" customHeight="1" x14ac:dyDescent="0.2">
      <c r="A204" s="21" t="s">
        <v>10</v>
      </c>
      <c r="B204" s="9" t="s">
        <v>158</v>
      </c>
      <c r="C204" s="9"/>
      <c r="D204" s="9"/>
      <c r="E204" s="9"/>
      <c r="F204" s="9"/>
      <c r="G204" s="9"/>
    </row>
    <row r="205" spans="1:7" ht="12" customHeight="1" x14ac:dyDescent="0.2">
      <c r="A205" s="21"/>
      <c r="B205" s="9"/>
      <c r="C205" s="83" t="s">
        <v>11</v>
      </c>
      <c r="D205" s="84"/>
      <c r="E205" s="9"/>
      <c r="F205" s="83" t="s">
        <v>12</v>
      </c>
      <c r="G205" s="84"/>
    </row>
    <row r="206" spans="1:7" ht="12" customHeight="1" x14ac:dyDescent="0.2">
      <c r="A206" s="21"/>
      <c r="B206" s="9"/>
      <c r="C206" s="10" t="s">
        <v>4</v>
      </c>
      <c r="D206" s="10" t="s">
        <v>5</v>
      </c>
      <c r="E206" s="9"/>
      <c r="F206" s="10" t="s">
        <v>13</v>
      </c>
      <c r="G206" s="10" t="s">
        <v>14</v>
      </c>
    </row>
    <row r="207" spans="1:7" ht="12" customHeight="1" x14ac:dyDescent="0.2">
      <c r="A207" s="21"/>
      <c r="B207" s="18" t="s">
        <v>95</v>
      </c>
      <c r="C207" s="25">
        <v>79.403300000000002</v>
      </c>
      <c r="D207" s="26">
        <f>C207*C$4</f>
        <v>3096.7287000000001</v>
      </c>
      <c r="E207" s="11"/>
      <c r="F207" s="27">
        <v>1.8666666666666667</v>
      </c>
      <c r="G207" s="31">
        <f>F207*C$4</f>
        <v>72.8</v>
      </c>
    </row>
    <row r="208" spans="1:7" ht="12" customHeight="1" x14ac:dyDescent="0.2">
      <c r="A208" s="21"/>
      <c r="B208" s="18" t="s">
        <v>92</v>
      </c>
      <c r="C208" s="25">
        <v>79.403300000000002</v>
      </c>
      <c r="D208" s="26">
        <f>C208*C$5</f>
        <v>3096.7287000000001</v>
      </c>
      <c r="E208" s="11"/>
      <c r="F208" s="27">
        <v>1.8666666666666667</v>
      </c>
      <c r="G208" s="31">
        <f>F208*C$5</f>
        <v>72.8</v>
      </c>
    </row>
    <row r="209" spans="1:7" ht="12" customHeight="1" x14ac:dyDescent="0.2">
      <c r="A209" s="21"/>
      <c r="B209" s="18" t="s">
        <v>93</v>
      </c>
      <c r="C209" s="25">
        <v>46.597300000000004</v>
      </c>
      <c r="D209" s="26">
        <f>C209*C$6</f>
        <v>1817.2947000000001</v>
      </c>
      <c r="E209" s="11"/>
      <c r="F209" s="27">
        <v>1.0833333333333333</v>
      </c>
      <c r="G209" s="31">
        <f>F209*C$6</f>
        <v>42.25</v>
      </c>
    </row>
    <row r="210" spans="1:7" ht="12" customHeight="1" x14ac:dyDescent="0.2">
      <c r="A210" s="21"/>
      <c r="B210" s="18" t="s">
        <v>94</v>
      </c>
      <c r="C210" s="25">
        <v>79.403300000000002</v>
      </c>
      <c r="D210" s="26">
        <f>C210*C$7</f>
        <v>3096.7287000000001</v>
      </c>
      <c r="E210" s="11"/>
      <c r="F210" s="27">
        <v>1.8666666666666667</v>
      </c>
      <c r="G210" s="31">
        <f>F210*C$7</f>
        <v>72.8</v>
      </c>
    </row>
    <row r="211" spans="1:7" ht="12" customHeight="1" x14ac:dyDescent="0.2">
      <c r="A211" s="21"/>
      <c r="B211" s="18" t="s">
        <v>20</v>
      </c>
      <c r="C211" s="25">
        <v>46.597300000000004</v>
      </c>
      <c r="D211" s="26">
        <f>C211*C$8</f>
        <v>1770.6974000000002</v>
      </c>
      <c r="E211" s="11"/>
      <c r="F211" s="27">
        <v>1.0833333333333333</v>
      </c>
      <c r="G211" s="31">
        <f>F211*C$8</f>
        <v>41.166666666666664</v>
      </c>
    </row>
    <row r="212" spans="1:7" ht="12" customHeight="1" x14ac:dyDescent="0.2">
      <c r="A212" s="21"/>
      <c r="B212" s="19" t="s">
        <v>9</v>
      </c>
      <c r="C212" s="28"/>
      <c r="D212" s="29">
        <f>SUM(D207:D211)</f>
        <v>12878.178200000002</v>
      </c>
      <c r="E212" s="11"/>
      <c r="F212" s="30"/>
      <c r="G212" s="32">
        <f>SUM(G207:G211)</f>
        <v>301.81666666666666</v>
      </c>
    </row>
    <row r="213" spans="1:7" ht="12" customHeight="1" x14ac:dyDescent="0.2">
      <c r="A213" s="23" t="s">
        <v>6</v>
      </c>
      <c r="B213" s="79" t="s">
        <v>363</v>
      </c>
      <c r="C213" s="80"/>
      <c r="D213" s="80"/>
      <c r="E213" s="80"/>
      <c r="F213" s="80"/>
      <c r="G213" s="80"/>
    </row>
    <row r="214" spans="1:7" ht="12" customHeight="1" x14ac:dyDescent="0.2">
      <c r="A214" s="23" t="s">
        <v>7</v>
      </c>
      <c r="B214" s="79"/>
      <c r="C214" s="80"/>
      <c r="D214" s="80"/>
      <c r="E214" s="80"/>
      <c r="F214" s="80"/>
      <c r="G214" s="80"/>
    </row>
    <row r="215" spans="1:7" ht="12" customHeight="1" x14ac:dyDescent="0.2">
      <c r="A215" s="22" t="s">
        <v>15</v>
      </c>
      <c r="B215" s="13"/>
      <c r="C215" s="13"/>
      <c r="D215" s="13"/>
      <c r="E215" s="13"/>
      <c r="F215" s="13"/>
      <c r="G215" s="13"/>
    </row>
    <row r="216" spans="1:7" ht="12" customHeight="1" x14ac:dyDescent="0.2">
      <c r="A216" s="23" t="s">
        <v>17</v>
      </c>
      <c r="B216" s="81" t="s">
        <v>324</v>
      </c>
      <c r="C216" s="82"/>
      <c r="D216" s="82"/>
      <c r="E216" s="82"/>
      <c r="F216" s="82"/>
      <c r="G216" s="82"/>
    </row>
    <row r="217" spans="1:7" ht="27" customHeight="1" x14ac:dyDescent="0.2">
      <c r="A217" s="24" t="s">
        <v>3</v>
      </c>
      <c r="B217" s="79" t="s">
        <v>190</v>
      </c>
      <c r="C217" s="80"/>
      <c r="D217" s="80"/>
      <c r="E217" s="80"/>
      <c r="F217" s="80"/>
      <c r="G217" s="80"/>
    </row>
    <row r="219" spans="1:7" ht="12" customHeight="1" x14ac:dyDescent="0.25">
      <c r="A219" s="20" t="s">
        <v>2</v>
      </c>
      <c r="B219" s="7">
        <v>3638</v>
      </c>
      <c r="C219" s="8"/>
      <c r="D219" s="8"/>
      <c r="E219" s="8"/>
      <c r="F219" s="38"/>
      <c r="G219" s="38"/>
    </row>
    <row r="220" spans="1:7" ht="12" customHeight="1" x14ac:dyDescent="0.2">
      <c r="A220" s="21" t="s">
        <v>10</v>
      </c>
      <c r="B220" s="9" t="s">
        <v>159</v>
      </c>
      <c r="C220" s="9"/>
      <c r="D220" s="9"/>
      <c r="E220" s="9"/>
      <c r="F220" s="9"/>
      <c r="G220" s="9"/>
    </row>
    <row r="221" spans="1:7" ht="12" customHeight="1" x14ac:dyDescent="0.2">
      <c r="A221" s="21"/>
      <c r="B221" s="9"/>
      <c r="C221" s="83" t="s">
        <v>11</v>
      </c>
      <c r="D221" s="84"/>
      <c r="E221" s="9"/>
      <c r="F221" s="83" t="s">
        <v>12</v>
      </c>
      <c r="G221" s="84"/>
    </row>
    <row r="222" spans="1:7" ht="12" customHeight="1" x14ac:dyDescent="0.2">
      <c r="A222" s="21"/>
      <c r="B222" s="9"/>
      <c r="C222" s="10" t="s">
        <v>4</v>
      </c>
      <c r="D222" s="10" t="s">
        <v>5</v>
      </c>
      <c r="E222" s="9"/>
      <c r="F222" s="10" t="s">
        <v>13</v>
      </c>
      <c r="G222" s="10" t="s">
        <v>14</v>
      </c>
    </row>
    <row r="223" spans="1:7" ht="12" customHeight="1" x14ac:dyDescent="0.2">
      <c r="A223" s="21"/>
      <c r="B223" s="18" t="s">
        <v>95</v>
      </c>
      <c r="C223" s="25">
        <v>66.213700000000003</v>
      </c>
      <c r="D223" s="26">
        <f>C223*C$4</f>
        <v>2582.3343</v>
      </c>
      <c r="E223" s="11"/>
      <c r="F223" s="27">
        <v>1.7833333333333332</v>
      </c>
      <c r="G223" s="31">
        <f>F223*C$4</f>
        <v>69.55</v>
      </c>
    </row>
    <row r="224" spans="1:7" ht="12" customHeight="1" x14ac:dyDescent="0.2">
      <c r="A224" s="21"/>
      <c r="B224" s="18" t="s">
        <v>92</v>
      </c>
      <c r="C224" s="25">
        <v>58.999900000000004</v>
      </c>
      <c r="D224" s="26">
        <f>C224*C$5</f>
        <v>2300.9961000000003</v>
      </c>
      <c r="E224" s="11"/>
      <c r="F224" s="27">
        <v>1.5833333333333333</v>
      </c>
      <c r="G224" s="31">
        <f>F224*C$5</f>
        <v>61.75</v>
      </c>
    </row>
    <row r="225" spans="1:7" ht="12" customHeight="1" x14ac:dyDescent="0.2">
      <c r="A225" s="21"/>
      <c r="B225" s="18" t="s">
        <v>93</v>
      </c>
      <c r="C225" s="25">
        <v>59.858500000000006</v>
      </c>
      <c r="D225" s="26">
        <f>C225*C$6</f>
        <v>2334.4815000000003</v>
      </c>
      <c r="E225" s="11"/>
      <c r="F225" s="27">
        <v>1.5999999999999999</v>
      </c>
      <c r="G225" s="31">
        <f>F225*C$6</f>
        <v>62.399999999999991</v>
      </c>
    </row>
    <row r="226" spans="1:7" ht="12" customHeight="1" x14ac:dyDescent="0.2">
      <c r="A226" s="21"/>
      <c r="B226" s="18" t="s">
        <v>94</v>
      </c>
      <c r="C226" s="25">
        <v>58.999900000000004</v>
      </c>
      <c r="D226" s="26">
        <f>C226*C$7</f>
        <v>2300.9961000000003</v>
      </c>
      <c r="E226" s="11"/>
      <c r="F226" s="27">
        <v>1.5833333333333333</v>
      </c>
      <c r="G226" s="31">
        <f>F226*C$7</f>
        <v>61.75</v>
      </c>
    </row>
    <row r="227" spans="1:7" ht="12" customHeight="1" x14ac:dyDescent="0.2">
      <c r="A227" s="21"/>
      <c r="B227" s="18" t="s">
        <v>20</v>
      </c>
      <c r="C227" s="25">
        <v>66.213700000000003</v>
      </c>
      <c r="D227" s="26">
        <f>C227*C$8</f>
        <v>2516.1206000000002</v>
      </c>
      <c r="E227" s="11"/>
      <c r="F227" s="27">
        <v>1.7833333333333332</v>
      </c>
      <c r="G227" s="31">
        <f>F227*C$8</f>
        <v>67.766666666666666</v>
      </c>
    </row>
    <row r="228" spans="1:7" ht="12" customHeight="1" x14ac:dyDescent="0.2">
      <c r="A228" s="21"/>
      <c r="B228" s="19" t="s">
        <v>9</v>
      </c>
      <c r="C228" s="28"/>
      <c r="D228" s="29">
        <f>SUM(D223:D227)</f>
        <v>12034.928600000001</v>
      </c>
      <c r="E228" s="11"/>
      <c r="F228" s="30"/>
      <c r="G228" s="32">
        <f>SUM(G223:G227)</f>
        <v>323.21666666666664</v>
      </c>
    </row>
    <row r="229" spans="1:7" ht="12" customHeight="1" x14ac:dyDescent="0.2">
      <c r="A229" s="23" t="s">
        <v>6</v>
      </c>
      <c r="B229" s="79" t="s">
        <v>363</v>
      </c>
      <c r="C229" s="80"/>
      <c r="D229" s="80"/>
      <c r="E229" s="80"/>
      <c r="F229" s="80"/>
      <c r="G229" s="80"/>
    </row>
    <row r="230" spans="1:7" ht="12" customHeight="1" x14ac:dyDescent="0.2">
      <c r="A230" s="23" t="s">
        <v>7</v>
      </c>
      <c r="B230" s="79"/>
      <c r="C230" s="80"/>
      <c r="D230" s="80"/>
      <c r="E230" s="80"/>
      <c r="F230" s="80"/>
      <c r="G230" s="80"/>
    </row>
    <row r="231" spans="1:7" ht="12" customHeight="1" x14ac:dyDescent="0.2">
      <c r="A231" s="22" t="s">
        <v>15</v>
      </c>
      <c r="B231" s="13"/>
      <c r="C231" s="13"/>
      <c r="D231" s="13"/>
      <c r="E231" s="13"/>
      <c r="F231" s="13"/>
      <c r="G231" s="13"/>
    </row>
    <row r="232" spans="1:7" ht="12" customHeight="1" x14ac:dyDescent="0.2">
      <c r="A232" s="23" t="s">
        <v>17</v>
      </c>
      <c r="B232" s="81" t="s">
        <v>324</v>
      </c>
      <c r="C232" s="82"/>
      <c r="D232" s="82"/>
      <c r="E232" s="82"/>
      <c r="F232" s="82"/>
      <c r="G232" s="82"/>
    </row>
    <row r="233" spans="1:7" ht="27" customHeight="1" x14ac:dyDescent="0.2">
      <c r="A233" s="24" t="s">
        <v>3</v>
      </c>
      <c r="B233" s="79" t="s">
        <v>187</v>
      </c>
      <c r="C233" s="80"/>
      <c r="D233" s="80"/>
      <c r="E233" s="80"/>
      <c r="F233" s="80"/>
      <c r="G233" s="80"/>
    </row>
    <row r="235" spans="1:7" ht="12" customHeight="1" x14ac:dyDescent="0.25">
      <c r="A235" s="20" t="s">
        <v>2</v>
      </c>
      <c r="B235" s="7">
        <v>3639</v>
      </c>
      <c r="C235" s="8"/>
      <c r="D235" s="8"/>
      <c r="E235" s="8"/>
      <c r="F235" s="38"/>
      <c r="G235" s="38"/>
    </row>
    <row r="236" spans="1:7" ht="12" customHeight="1" x14ac:dyDescent="0.2">
      <c r="A236" s="21" t="s">
        <v>10</v>
      </c>
      <c r="B236" s="9" t="s">
        <v>160</v>
      </c>
      <c r="C236" s="9"/>
      <c r="D236" s="9"/>
      <c r="E236" s="9"/>
      <c r="F236" s="9"/>
      <c r="G236" s="9"/>
    </row>
    <row r="237" spans="1:7" ht="12" customHeight="1" x14ac:dyDescent="0.2">
      <c r="A237" s="21"/>
      <c r="B237" s="9"/>
      <c r="C237" s="83" t="s">
        <v>11</v>
      </c>
      <c r="D237" s="84"/>
      <c r="E237" s="9"/>
      <c r="F237" s="83" t="s">
        <v>12</v>
      </c>
      <c r="G237" s="84"/>
    </row>
    <row r="238" spans="1:7" ht="12" customHeight="1" x14ac:dyDescent="0.2">
      <c r="A238" s="21"/>
      <c r="B238" s="9"/>
      <c r="C238" s="10" t="s">
        <v>4</v>
      </c>
      <c r="D238" s="10" t="s">
        <v>5</v>
      </c>
      <c r="E238" s="9"/>
      <c r="F238" s="10" t="s">
        <v>13</v>
      </c>
      <c r="G238" s="10" t="s">
        <v>14</v>
      </c>
    </row>
    <row r="239" spans="1:7" ht="12" customHeight="1" x14ac:dyDescent="0.2">
      <c r="A239" s="21"/>
      <c r="B239" s="18" t="s">
        <v>95</v>
      </c>
      <c r="C239" s="25">
        <v>122.76749999999998</v>
      </c>
      <c r="D239" s="26">
        <f>C239*C$4</f>
        <v>4787.932499999999</v>
      </c>
      <c r="E239" s="11"/>
      <c r="F239" s="27">
        <v>3.15</v>
      </c>
      <c r="G239" s="31">
        <f>F239*C$4</f>
        <v>122.85</v>
      </c>
    </row>
    <row r="240" spans="1:7" ht="12" customHeight="1" x14ac:dyDescent="0.2">
      <c r="A240" s="21"/>
      <c r="B240" s="18" t="s">
        <v>92</v>
      </c>
      <c r="C240" s="25">
        <v>107.80670000000001</v>
      </c>
      <c r="D240" s="26">
        <f>C240*C$5</f>
        <v>4204.4612999999999</v>
      </c>
      <c r="E240" s="11"/>
      <c r="F240" s="27">
        <v>2.7666666666666666</v>
      </c>
      <c r="G240" s="31">
        <f>F240*C$5</f>
        <v>107.89999999999999</v>
      </c>
    </row>
    <row r="241" spans="1:7" ht="12" customHeight="1" x14ac:dyDescent="0.2">
      <c r="A241" s="21"/>
      <c r="B241" s="18" t="s">
        <v>93</v>
      </c>
      <c r="C241" s="25">
        <v>107.9218</v>
      </c>
      <c r="D241" s="26">
        <f>C241*C$6</f>
        <v>4208.9502000000002</v>
      </c>
      <c r="E241" s="11"/>
      <c r="F241" s="27">
        <v>2.7666666666666666</v>
      </c>
      <c r="G241" s="31">
        <f>F241*C$6</f>
        <v>107.89999999999999</v>
      </c>
    </row>
    <row r="242" spans="1:7" ht="12" customHeight="1" x14ac:dyDescent="0.2">
      <c r="A242" s="21"/>
      <c r="B242" s="18" t="s">
        <v>94</v>
      </c>
      <c r="C242" s="25">
        <v>107.80670000000001</v>
      </c>
      <c r="D242" s="26">
        <f>C242*C$7</f>
        <v>4204.4612999999999</v>
      </c>
      <c r="E242" s="11"/>
      <c r="F242" s="27">
        <v>2.7666666666666666</v>
      </c>
      <c r="G242" s="31">
        <f>F242*C$7</f>
        <v>107.89999999999999</v>
      </c>
    </row>
    <row r="243" spans="1:7" ht="12" customHeight="1" x14ac:dyDescent="0.2">
      <c r="A243" s="21"/>
      <c r="B243" s="18" t="s">
        <v>20</v>
      </c>
      <c r="C243" s="25">
        <v>122.76749999999998</v>
      </c>
      <c r="D243" s="26">
        <f>C243*C$8</f>
        <v>4665.1649999999991</v>
      </c>
      <c r="E243" s="11"/>
      <c r="F243" s="27">
        <v>3.15</v>
      </c>
      <c r="G243" s="31">
        <f>F243*C$8</f>
        <v>119.7</v>
      </c>
    </row>
    <row r="244" spans="1:7" ht="12" customHeight="1" x14ac:dyDescent="0.2">
      <c r="A244" s="21"/>
      <c r="B244" s="19" t="s">
        <v>9</v>
      </c>
      <c r="C244" s="28"/>
      <c r="D244" s="29">
        <f>SUM(D239:D243)</f>
        <v>22070.970299999994</v>
      </c>
      <c r="E244" s="11"/>
      <c r="F244" s="30"/>
      <c r="G244" s="32">
        <f>SUM(G239:G243)</f>
        <v>566.25</v>
      </c>
    </row>
    <row r="245" spans="1:7" ht="12" customHeight="1" x14ac:dyDescent="0.2">
      <c r="A245" s="23" t="s">
        <v>6</v>
      </c>
      <c r="B245" s="79" t="s">
        <v>363</v>
      </c>
      <c r="C245" s="80"/>
      <c r="D245" s="80"/>
      <c r="E245" s="80"/>
      <c r="F245" s="80"/>
      <c r="G245" s="80"/>
    </row>
    <row r="246" spans="1:7" ht="12" customHeight="1" x14ac:dyDescent="0.2">
      <c r="A246" s="23" t="s">
        <v>7</v>
      </c>
      <c r="B246" s="79"/>
      <c r="C246" s="80"/>
      <c r="D246" s="80"/>
      <c r="E246" s="80"/>
      <c r="F246" s="80"/>
      <c r="G246" s="80"/>
    </row>
    <row r="247" spans="1:7" ht="12" customHeight="1" x14ac:dyDescent="0.2">
      <c r="A247" s="22" t="s">
        <v>15</v>
      </c>
      <c r="B247" s="13"/>
      <c r="C247" s="13"/>
      <c r="D247" s="13"/>
      <c r="E247" s="13"/>
      <c r="F247" s="13"/>
      <c r="G247" s="13"/>
    </row>
    <row r="248" spans="1:7" ht="12" customHeight="1" x14ac:dyDescent="0.2">
      <c r="A248" s="23" t="s">
        <v>17</v>
      </c>
      <c r="B248" s="81" t="s">
        <v>324</v>
      </c>
      <c r="C248" s="82"/>
      <c r="D248" s="82"/>
      <c r="E248" s="82"/>
      <c r="F248" s="82"/>
      <c r="G248" s="82"/>
    </row>
    <row r="249" spans="1:7" ht="27" customHeight="1" x14ac:dyDescent="0.2">
      <c r="A249" s="24" t="s">
        <v>3</v>
      </c>
      <c r="B249" s="79" t="s">
        <v>186</v>
      </c>
      <c r="C249" s="80"/>
      <c r="D249" s="80"/>
      <c r="E249" s="80"/>
      <c r="F249" s="80"/>
      <c r="G249" s="80"/>
    </row>
    <row r="251" spans="1:7" ht="12" customHeight="1" x14ac:dyDescent="0.25">
      <c r="A251" s="20" t="s">
        <v>2</v>
      </c>
      <c r="B251" s="7">
        <v>3640</v>
      </c>
      <c r="C251" s="8"/>
      <c r="D251" s="8"/>
      <c r="E251" s="8"/>
      <c r="F251" s="38"/>
      <c r="G251" s="38"/>
    </row>
    <row r="252" spans="1:7" ht="12" customHeight="1" x14ac:dyDescent="0.2">
      <c r="A252" s="21" t="s">
        <v>10</v>
      </c>
      <c r="B252" s="9" t="s">
        <v>161</v>
      </c>
      <c r="C252" s="9"/>
      <c r="D252" s="9"/>
      <c r="E252" s="9"/>
      <c r="F252" s="9"/>
      <c r="G252" s="9"/>
    </row>
    <row r="253" spans="1:7" ht="12" customHeight="1" x14ac:dyDescent="0.2">
      <c r="A253" s="21"/>
      <c r="B253" s="9"/>
      <c r="C253" s="83" t="s">
        <v>11</v>
      </c>
      <c r="D253" s="84"/>
      <c r="E253" s="9"/>
      <c r="F253" s="83" t="s">
        <v>12</v>
      </c>
      <c r="G253" s="84"/>
    </row>
    <row r="254" spans="1:7" ht="12" customHeight="1" x14ac:dyDescent="0.2">
      <c r="A254" s="21"/>
      <c r="B254" s="9"/>
      <c r="C254" s="10" t="s">
        <v>4</v>
      </c>
      <c r="D254" s="10" t="s">
        <v>5</v>
      </c>
      <c r="E254" s="9"/>
      <c r="F254" s="10" t="s">
        <v>13</v>
      </c>
      <c r="G254" s="10" t="s">
        <v>14</v>
      </c>
    </row>
    <row r="255" spans="1:7" ht="12" customHeight="1" x14ac:dyDescent="0.2">
      <c r="A255" s="21"/>
      <c r="B255" s="18" t="s">
        <v>95</v>
      </c>
      <c r="C255" s="25">
        <v>44.755099999999999</v>
      </c>
      <c r="D255" s="26">
        <f>C255*C$4</f>
        <v>1745.4488999999999</v>
      </c>
      <c r="E255" s="11"/>
      <c r="F255" s="27">
        <v>1.45</v>
      </c>
      <c r="G255" s="31">
        <f>F255*C$4</f>
        <v>56.55</v>
      </c>
    </row>
    <row r="256" spans="1:7" ht="12" customHeight="1" x14ac:dyDescent="0.2">
      <c r="A256" s="21"/>
      <c r="B256" s="18" t="s">
        <v>92</v>
      </c>
      <c r="C256" s="25">
        <v>29.773199999999999</v>
      </c>
      <c r="D256" s="26">
        <f>C256*C$5</f>
        <v>1161.1548</v>
      </c>
      <c r="E256" s="11"/>
      <c r="F256" s="27">
        <v>0.96666666666666667</v>
      </c>
      <c r="G256" s="31">
        <f>F256*C$5</f>
        <v>37.700000000000003</v>
      </c>
    </row>
    <row r="257" spans="1:7" ht="12" customHeight="1" x14ac:dyDescent="0.2">
      <c r="A257" s="21"/>
      <c r="B257" s="18" t="s">
        <v>93</v>
      </c>
      <c r="C257" s="25">
        <v>44.755099999999999</v>
      </c>
      <c r="D257" s="26">
        <f>C257*C$6</f>
        <v>1745.4488999999999</v>
      </c>
      <c r="E257" s="11"/>
      <c r="F257" s="27">
        <v>1.45</v>
      </c>
      <c r="G257" s="31">
        <f>F257*C$6</f>
        <v>56.55</v>
      </c>
    </row>
    <row r="258" spans="1:7" ht="12" customHeight="1" x14ac:dyDescent="0.2">
      <c r="A258" s="21"/>
      <c r="B258" s="18" t="s">
        <v>94</v>
      </c>
      <c r="C258" s="25">
        <v>29.773199999999999</v>
      </c>
      <c r="D258" s="26">
        <f>C258*C$7</f>
        <v>1161.1548</v>
      </c>
      <c r="E258" s="11"/>
      <c r="F258" s="27">
        <v>0.96666666666666667</v>
      </c>
      <c r="G258" s="31">
        <f>F258*C$7</f>
        <v>37.700000000000003</v>
      </c>
    </row>
    <row r="259" spans="1:7" ht="12" customHeight="1" x14ac:dyDescent="0.2">
      <c r="A259" s="21"/>
      <c r="B259" s="18" t="s">
        <v>20</v>
      </c>
      <c r="C259" s="25">
        <v>44.755099999999999</v>
      </c>
      <c r="D259" s="26">
        <f>C259*C$8</f>
        <v>1700.6938</v>
      </c>
      <c r="E259" s="11"/>
      <c r="F259" s="27">
        <v>1.45</v>
      </c>
      <c r="G259" s="31">
        <f>F259*C$8</f>
        <v>55.1</v>
      </c>
    </row>
    <row r="260" spans="1:7" ht="12" customHeight="1" x14ac:dyDescent="0.2">
      <c r="A260" s="21"/>
      <c r="B260" s="19" t="s">
        <v>9</v>
      </c>
      <c r="C260" s="28"/>
      <c r="D260" s="29">
        <f>SUM(D255:D259)</f>
        <v>7513.9011999999993</v>
      </c>
      <c r="E260" s="11"/>
      <c r="F260" s="30"/>
      <c r="G260" s="32">
        <f>SUM(G255:G259)</f>
        <v>243.6</v>
      </c>
    </row>
    <row r="261" spans="1:7" ht="12" customHeight="1" x14ac:dyDescent="0.2">
      <c r="A261" s="23" t="s">
        <v>6</v>
      </c>
      <c r="B261" s="79" t="s">
        <v>363</v>
      </c>
      <c r="C261" s="80"/>
      <c r="D261" s="80"/>
      <c r="E261" s="80"/>
      <c r="F261" s="80"/>
      <c r="G261" s="80"/>
    </row>
    <row r="262" spans="1:7" ht="12" customHeight="1" x14ac:dyDescent="0.2">
      <c r="A262" s="23" t="s">
        <v>7</v>
      </c>
      <c r="B262" s="79"/>
      <c r="C262" s="80"/>
      <c r="D262" s="80"/>
      <c r="E262" s="80"/>
      <c r="F262" s="80"/>
      <c r="G262" s="80"/>
    </row>
    <row r="263" spans="1:7" ht="12" customHeight="1" x14ac:dyDescent="0.2">
      <c r="A263" s="22" t="s">
        <v>15</v>
      </c>
      <c r="B263" s="13"/>
      <c r="C263" s="13"/>
      <c r="D263" s="13"/>
      <c r="E263" s="13"/>
      <c r="F263" s="13"/>
      <c r="G263" s="13"/>
    </row>
    <row r="264" spans="1:7" ht="12" customHeight="1" x14ac:dyDescent="0.2">
      <c r="A264" s="23" t="s">
        <v>17</v>
      </c>
      <c r="B264" s="81" t="s">
        <v>324</v>
      </c>
      <c r="C264" s="82"/>
      <c r="D264" s="82"/>
      <c r="E264" s="82"/>
      <c r="F264" s="82"/>
      <c r="G264" s="82"/>
    </row>
    <row r="265" spans="1:7" ht="27" customHeight="1" x14ac:dyDescent="0.2">
      <c r="A265" s="24" t="s">
        <v>3</v>
      </c>
      <c r="B265" s="79" t="s">
        <v>188</v>
      </c>
      <c r="C265" s="80"/>
      <c r="D265" s="80"/>
      <c r="E265" s="80"/>
      <c r="F265" s="80"/>
      <c r="G265" s="80"/>
    </row>
    <row r="267" spans="1:7" ht="12" customHeight="1" x14ac:dyDescent="0.25">
      <c r="A267" s="20" t="s">
        <v>2</v>
      </c>
      <c r="B267" s="7">
        <v>3641</v>
      </c>
      <c r="C267" s="8"/>
      <c r="D267" s="8"/>
      <c r="E267" s="8"/>
      <c r="F267" s="38"/>
      <c r="G267" s="38"/>
    </row>
    <row r="268" spans="1:7" ht="12" customHeight="1" x14ac:dyDescent="0.2">
      <c r="A268" s="21" t="s">
        <v>10</v>
      </c>
      <c r="B268" s="9" t="s">
        <v>162</v>
      </c>
      <c r="C268" s="9"/>
      <c r="D268" s="9"/>
      <c r="E268" s="9"/>
      <c r="F268" s="9"/>
      <c r="G268" s="9"/>
    </row>
    <row r="269" spans="1:7" ht="12" customHeight="1" x14ac:dyDescent="0.2">
      <c r="A269" s="21"/>
      <c r="B269" s="9"/>
      <c r="C269" s="83" t="s">
        <v>11</v>
      </c>
      <c r="D269" s="84"/>
      <c r="E269" s="9"/>
      <c r="F269" s="83" t="s">
        <v>12</v>
      </c>
      <c r="G269" s="84"/>
    </row>
    <row r="270" spans="1:7" ht="12" customHeight="1" x14ac:dyDescent="0.2">
      <c r="A270" s="21"/>
      <c r="B270" s="9"/>
      <c r="C270" s="10" t="s">
        <v>4</v>
      </c>
      <c r="D270" s="10" t="s">
        <v>5</v>
      </c>
      <c r="E270" s="9"/>
      <c r="F270" s="10" t="s">
        <v>13</v>
      </c>
      <c r="G270" s="10" t="s">
        <v>14</v>
      </c>
    </row>
    <row r="271" spans="1:7" ht="12" customHeight="1" x14ac:dyDescent="0.2">
      <c r="A271" s="21"/>
      <c r="B271" s="18" t="s">
        <v>95</v>
      </c>
      <c r="C271" s="25">
        <v>40.903400000000005</v>
      </c>
      <c r="D271" s="26">
        <f>C271*C$4</f>
        <v>1595.2326000000003</v>
      </c>
      <c r="E271" s="11"/>
      <c r="F271" s="27">
        <v>0.98333333333333328</v>
      </c>
      <c r="G271" s="31">
        <f>F271*C$4</f>
        <v>38.35</v>
      </c>
    </row>
    <row r="272" spans="1:7" ht="12" customHeight="1" x14ac:dyDescent="0.2">
      <c r="A272" s="21"/>
      <c r="B272" s="18" t="s">
        <v>92</v>
      </c>
      <c r="C272" s="25">
        <v>27.714100000000002</v>
      </c>
      <c r="D272" s="26">
        <f>C272*C$5</f>
        <v>1080.8499000000002</v>
      </c>
      <c r="E272" s="11"/>
      <c r="F272" s="27">
        <v>0.66666666666666663</v>
      </c>
      <c r="G272" s="31">
        <f>F272*C$5</f>
        <v>26</v>
      </c>
    </row>
    <row r="273" spans="1:7" ht="12" customHeight="1" x14ac:dyDescent="0.2">
      <c r="A273" s="21"/>
      <c r="B273" s="18" t="s">
        <v>93</v>
      </c>
      <c r="C273" s="25">
        <v>41.895499999999998</v>
      </c>
      <c r="D273" s="26">
        <f>C273*C$6</f>
        <v>1633.9244999999999</v>
      </c>
      <c r="E273" s="11"/>
      <c r="F273" s="27">
        <v>1</v>
      </c>
      <c r="G273" s="31">
        <f>F273*C$6</f>
        <v>39</v>
      </c>
    </row>
    <row r="274" spans="1:7" ht="12" customHeight="1" x14ac:dyDescent="0.2">
      <c r="A274" s="21"/>
      <c r="B274" s="18" t="s">
        <v>94</v>
      </c>
      <c r="C274" s="25">
        <v>27.714100000000002</v>
      </c>
      <c r="D274" s="26">
        <f>C274*C$7</f>
        <v>1080.8499000000002</v>
      </c>
      <c r="E274" s="11"/>
      <c r="F274" s="27">
        <v>0.66666666666666663</v>
      </c>
      <c r="G274" s="31">
        <f>F274*C$7</f>
        <v>26</v>
      </c>
    </row>
    <row r="275" spans="1:7" ht="12" customHeight="1" x14ac:dyDescent="0.2">
      <c r="A275" s="21"/>
      <c r="B275" s="18" t="s">
        <v>20</v>
      </c>
      <c r="C275" s="25">
        <v>41.895499999999998</v>
      </c>
      <c r="D275" s="26">
        <f>C275*C$8</f>
        <v>1592.029</v>
      </c>
      <c r="E275" s="11"/>
      <c r="F275" s="27">
        <v>1</v>
      </c>
      <c r="G275" s="31">
        <f>F275*C$8</f>
        <v>38</v>
      </c>
    </row>
    <row r="276" spans="1:7" ht="12" customHeight="1" x14ac:dyDescent="0.2">
      <c r="A276" s="21"/>
      <c r="B276" s="19" t="s">
        <v>9</v>
      </c>
      <c r="C276" s="28"/>
      <c r="D276" s="29">
        <f>SUM(D271:D275)</f>
        <v>6982.8859000000011</v>
      </c>
      <c r="E276" s="11"/>
      <c r="F276" s="30"/>
      <c r="G276" s="32">
        <f>SUM(G271:G275)</f>
        <v>167.35</v>
      </c>
    </row>
    <row r="277" spans="1:7" ht="12" customHeight="1" x14ac:dyDescent="0.2">
      <c r="A277" s="23" t="s">
        <v>6</v>
      </c>
      <c r="B277" s="79" t="s">
        <v>363</v>
      </c>
      <c r="C277" s="80"/>
      <c r="D277" s="80"/>
      <c r="E277" s="80"/>
      <c r="F277" s="80"/>
      <c r="G277" s="80"/>
    </row>
    <row r="278" spans="1:7" ht="12" customHeight="1" x14ac:dyDescent="0.2">
      <c r="A278" s="23" t="s">
        <v>7</v>
      </c>
      <c r="B278" s="79"/>
      <c r="C278" s="80"/>
      <c r="D278" s="80"/>
      <c r="E278" s="80"/>
      <c r="F278" s="80"/>
      <c r="G278" s="80"/>
    </row>
    <row r="279" spans="1:7" ht="12" customHeight="1" x14ac:dyDescent="0.2">
      <c r="A279" s="22" t="s">
        <v>15</v>
      </c>
      <c r="B279" s="13"/>
      <c r="C279" s="13"/>
      <c r="D279" s="13"/>
      <c r="E279" s="13"/>
      <c r="F279" s="13"/>
      <c r="G279" s="13"/>
    </row>
    <row r="280" spans="1:7" ht="12" customHeight="1" x14ac:dyDescent="0.2">
      <c r="A280" s="23" t="s">
        <v>17</v>
      </c>
      <c r="B280" s="81" t="s">
        <v>324</v>
      </c>
      <c r="C280" s="82"/>
      <c r="D280" s="82"/>
      <c r="E280" s="82"/>
      <c r="F280" s="82"/>
      <c r="G280" s="82"/>
    </row>
    <row r="281" spans="1:7" ht="27" customHeight="1" x14ac:dyDescent="0.2">
      <c r="A281" s="24" t="s">
        <v>3</v>
      </c>
      <c r="B281" s="79"/>
      <c r="C281" s="80"/>
      <c r="D281" s="80"/>
      <c r="E281" s="80"/>
      <c r="F281" s="80"/>
      <c r="G281" s="80"/>
    </row>
    <row r="283" spans="1:7" ht="12" customHeight="1" x14ac:dyDescent="0.25">
      <c r="A283" s="20" t="s">
        <v>2</v>
      </c>
      <c r="B283" s="7">
        <v>3643</v>
      </c>
      <c r="C283" s="8"/>
      <c r="D283" s="8"/>
      <c r="E283" s="8"/>
      <c r="F283" s="38"/>
      <c r="G283" s="38"/>
    </row>
    <row r="284" spans="1:7" ht="12" customHeight="1" x14ac:dyDescent="0.2">
      <c r="A284" s="21" t="s">
        <v>10</v>
      </c>
      <c r="B284" s="9" t="s">
        <v>163</v>
      </c>
      <c r="C284" s="9"/>
      <c r="D284" s="9"/>
      <c r="E284" s="9"/>
      <c r="F284" s="9"/>
      <c r="G284" s="9"/>
    </row>
    <row r="285" spans="1:7" ht="12" customHeight="1" x14ac:dyDescent="0.2">
      <c r="A285" s="21"/>
      <c r="B285" s="9"/>
      <c r="C285" s="83" t="s">
        <v>11</v>
      </c>
      <c r="D285" s="84"/>
      <c r="E285" s="9"/>
      <c r="F285" s="83" t="s">
        <v>12</v>
      </c>
      <c r="G285" s="84"/>
    </row>
    <row r="286" spans="1:7" ht="12" customHeight="1" x14ac:dyDescent="0.2">
      <c r="A286" s="21"/>
      <c r="B286" s="9"/>
      <c r="C286" s="10" t="s">
        <v>4</v>
      </c>
      <c r="D286" s="10" t="s">
        <v>5</v>
      </c>
      <c r="E286" s="9"/>
      <c r="F286" s="10" t="s">
        <v>13</v>
      </c>
      <c r="G286" s="10" t="s">
        <v>14</v>
      </c>
    </row>
    <row r="287" spans="1:7" ht="12" customHeight="1" x14ac:dyDescent="0.2">
      <c r="A287" s="21"/>
      <c r="B287" s="18" t="s">
        <v>95</v>
      </c>
      <c r="C287" s="25">
        <v>50.961100000000002</v>
      </c>
      <c r="D287" s="26">
        <f>C287*C$4</f>
        <v>1987.4829</v>
      </c>
      <c r="E287" s="11"/>
      <c r="F287" s="27">
        <v>1.4333333333333333</v>
      </c>
      <c r="G287" s="31">
        <f>F287*C$4</f>
        <v>55.9</v>
      </c>
    </row>
    <row r="288" spans="1:7" ht="12" customHeight="1" x14ac:dyDescent="0.2">
      <c r="A288" s="21"/>
      <c r="B288" s="18" t="s">
        <v>92</v>
      </c>
      <c r="C288" s="25">
        <v>50.961100000000002</v>
      </c>
      <c r="D288" s="26">
        <f>C288*C$5</f>
        <v>1987.4829</v>
      </c>
      <c r="E288" s="11"/>
      <c r="F288" s="27">
        <v>1.4333333333333333</v>
      </c>
      <c r="G288" s="31">
        <f>F288*C$5</f>
        <v>55.9</v>
      </c>
    </row>
    <row r="289" spans="1:7" ht="12" customHeight="1" x14ac:dyDescent="0.2">
      <c r="A289" s="21"/>
      <c r="B289" s="18" t="s">
        <v>93</v>
      </c>
      <c r="C289" s="25">
        <v>39.621000000000002</v>
      </c>
      <c r="D289" s="26">
        <f>C289*C$6</f>
        <v>1545.2190000000001</v>
      </c>
      <c r="E289" s="11"/>
      <c r="F289" s="27">
        <v>1.0999999999999999</v>
      </c>
      <c r="G289" s="31">
        <f>F289*C$6</f>
        <v>42.899999999999991</v>
      </c>
    </row>
    <row r="290" spans="1:7" ht="12" customHeight="1" x14ac:dyDescent="0.2">
      <c r="A290" s="21"/>
      <c r="B290" s="18" t="s">
        <v>94</v>
      </c>
      <c r="C290" s="25">
        <v>50.961100000000002</v>
      </c>
      <c r="D290" s="26">
        <f>C290*C$7</f>
        <v>1987.4829</v>
      </c>
      <c r="E290" s="11"/>
      <c r="F290" s="27">
        <v>1.4333333333333333</v>
      </c>
      <c r="G290" s="31">
        <f>F290*C$7</f>
        <v>55.9</v>
      </c>
    </row>
    <row r="291" spans="1:7" ht="12" customHeight="1" x14ac:dyDescent="0.2">
      <c r="A291" s="21"/>
      <c r="B291" s="18" t="s">
        <v>20</v>
      </c>
      <c r="C291" s="25">
        <v>39.621000000000002</v>
      </c>
      <c r="D291" s="26">
        <f>C291*C$8</f>
        <v>1505.5980000000002</v>
      </c>
      <c r="E291" s="11"/>
      <c r="F291" s="27">
        <v>1.0999999999999999</v>
      </c>
      <c r="G291" s="31">
        <f>F291*C$8</f>
        <v>41.8</v>
      </c>
    </row>
    <row r="292" spans="1:7" ht="12" customHeight="1" x14ac:dyDescent="0.2">
      <c r="A292" s="21"/>
      <c r="B292" s="19" t="s">
        <v>9</v>
      </c>
      <c r="C292" s="28"/>
      <c r="D292" s="29">
        <f>SUM(D287:D291)</f>
        <v>9013.2656999999999</v>
      </c>
      <c r="E292" s="11"/>
      <c r="F292" s="30"/>
      <c r="G292" s="32">
        <f>SUM(G287:G291)</f>
        <v>252.39999999999998</v>
      </c>
    </row>
    <row r="293" spans="1:7" ht="12" customHeight="1" x14ac:dyDescent="0.2">
      <c r="A293" s="23" t="s">
        <v>6</v>
      </c>
      <c r="B293" s="79" t="s">
        <v>363</v>
      </c>
      <c r="C293" s="80"/>
      <c r="D293" s="80"/>
      <c r="E293" s="80"/>
      <c r="F293" s="80"/>
      <c r="G293" s="80"/>
    </row>
    <row r="294" spans="1:7" ht="12" customHeight="1" x14ac:dyDescent="0.2">
      <c r="A294" s="23" t="s">
        <v>7</v>
      </c>
      <c r="B294" s="79"/>
      <c r="C294" s="80"/>
      <c r="D294" s="80"/>
      <c r="E294" s="80"/>
      <c r="F294" s="80"/>
      <c r="G294" s="80"/>
    </row>
    <row r="295" spans="1:7" ht="12" customHeight="1" x14ac:dyDescent="0.2">
      <c r="A295" s="22" t="s">
        <v>15</v>
      </c>
      <c r="B295" s="13"/>
      <c r="C295" s="13"/>
      <c r="D295" s="13"/>
      <c r="E295" s="13"/>
      <c r="F295" s="13"/>
      <c r="G295" s="13"/>
    </row>
    <row r="296" spans="1:7" ht="12" customHeight="1" x14ac:dyDescent="0.2">
      <c r="A296" s="23" t="s">
        <v>17</v>
      </c>
      <c r="B296" s="81" t="s">
        <v>324</v>
      </c>
      <c r="C296" s="82"/>
      <c r="D296" s="82"/>
      <c r="E296" s="82"/>
      <c r="F296" s="82"/>
      <c r="G296" s="82"/>
    </row>
    <row r="297" spans="1:7" ht="27" customHeight="1" x14ac:dyDescent="0.2">
      <c r="A297" s="24" t="s">
        <v>3</v>
      </c>
      <c r="B297" s="79"/>
      <c r="C297" s="80"/>
      <c r="D297" s="80"/>
      <c r="E297" s="80"/>
      <c r="F297" s="80"/>
      <c r="G297" s="80"/>
    </row>
    <row r="299" spans="1:7" ht="12" customHeight="1" x14ac:dyDescent="0.25">
      <c r="A299" s="20" t="s">
        <v>2</v>
      </c>
      <c r="B299" s="7">
        <v>3644</v>
      </c>
      <c r="C299" s="8"/>
      <c r="D299" s="8"/>
      <c r="E299" s="8"/>
      <c r="F299" s="38"/>
      <c r="G299" s="38"/>
    </row>
    <row r="300" spans="1:7" ht="12" customHeight="1" x14ac:dyDescent="0.2">
      <c r="A300" s="21" t="s">
        <v>10</v>
      </c>
      <c r="B300" s="9" t="s">
        <v>164</v>
      </c>
      <c r="C300" s="9"/>
      <c r="D300" s="9"/>
      <c r="E300" s="9"/>
      <c r="F300" s="9"/>
      <c r="G300" s="9"/>
    </row>
    <row r="301" spans="1:7" ht="12" customHeight="1" x14ac:dyDescent="0.2">
      <c r="A301" s="21"/>
      <c r="B301" s="9"/>
      <c r="C301" s="83" t="s">
        <v>11</v>
      </c>
      <c r="D301" s="84"/>
      <c r="E301" s="9"/>
      <c r="F301" s="83" t="s">
        <v>12</v>
      </c>
      <c r="G301" s="84"/>
    </row>
    <row r="302" spans="1:7" ht="12" customHeight="1" x14ac:dyDescent="0.2">
      <c r="A302" s="21"/>
      <c r="B302" s="9"/>
      <c r="C302" s="10" t="s">
        <v>4</v>
      </c>
      <c r="D302" s="10" t="s">
        <v>5</v>
      </c>
      <c r="E302" s="9"/>
      <c r="F302" s="10" t="s">
        <v>13</v>
      </c>
      <c r="G302" s="10" t="s">
        <v>14</v>
      </c>
    </row>
    <row r="303" spans="1:7" ht="12" customHeight="1" x14ac:dyDescent="0.2">
      <c r="A303" s="21"/>
      <c r="B303" s="18" t="s">
        <v>95</v>
      </c>
      <c r="C303" s="25">
        <v>56.599899999999998</v>
      </c>
      <c r="D303" s="26">
        <f>C303*C$4</f>
        <v>2207.3960999999999</v>
      </c>
      <c r="E303" s="11"/>
      <c r="F303" s="27">
        <v>1.2333333333333334</v>
      </c>
      <c r="G303" s="31">
        <f>F303*C$4</f>
        <v>48.1</v>
      </c>
    </row>
    <row r="304" spans="1:7" ht="12" customHeight="1" x14ac:dyDescent="0.2">
      <c r="A304" s="21"/>
      <c r="B304" s="18" t="s">
        <v>92</v>
      </c>
      <c r="C304" s="25">
        <v>56.599899999999998</v>
      </c>
      <c r="D304" s="26">
        <f>C304*C$5</f>
        <v>2207.3960999999999</v>
      </c>
      <c r="E304" s="11"/>
      <c r="F304" s="27">
        <v>1.2333333333333334</v>
      </c>
      <c r="G304" s="31">
        <f>F304*C$5</f>
        <v>48.1</v>
      </c>
    </row>
    <row r="305" spans="1:7" ht="12" customHeight="1" x14ac:dyDescent="0.2">
      <c r="A305" s="21"/>
      <c r="B305" s="18" t="s">
        <v>93</v>
      </c>
      <c r="C305" s="25">
        <v>36.778599999999997</v>
      </c>
      <c r="D305" s="26">
        <f>C305*C$6</f>
        <v>1434.3653999999999</v>
      </c>
      <c r="E305" s="11"/>
      <c r="F305" s="27">
        <v>0.81666666666666665</v>
      </c>
      <c r="G305" s="31">
        <f>F305*C$6</f>
        <v>31.849999999999998</v>
      </c>
    </row>
    <row r="306" spans="1:7" ht="12" customHeight="1" x14ac:dyDescent="0.2">
      <c r="A306" s="21"/>
      <c r="B306" s="18" t="s">
        <v>94</v>
      </c>
      <c r="C306" s="25">
        <v>56.599899999999998</v>
      </c>
      <c r="D306" s="26">
        <f>C306*C$7</f>
        <v>2207.3960999999999</v>
      </c>
      <c r="E306" s="11"/>
      <c r="F306" s="27">
        <v>1.2333333333333334</v>
      </c>
      <c r="G306" s="31">
        <f>F306*C$7</f>
        <v>48.1</v>
      </c>
    </row>
    <row r="307" spans="1:7" ht="12" customHeight="1" x14ac:dyDescent="0.2">
      <c r="A307" s="21"/>
      <c r="B307" s="18" t="s">
        <v>20</v>
      </c>
      <c r="C307" s="25">
        <v>36.778599999999997</v>
      </c>
      <c r="D307" s="26">
        <f>C307*C$8</f>
        <v>1397.5867999999998</v>
      </c>
      <c r="E307" s="11"/>
      <c r="F307" s="27">
        <v>0.81666666666666665</v>
      </c>
      <c r="G307" s="31">
        <f>F307*C$8</f>
        <v>31.033333333333331</v>
      </c>
    </row>
    <row r="308" spans="1:7" ht="12" customHeight="1" x14ac:dyDescent="0.2">
      <c r="A308" s="21"/>
      <c r="B308" s="19" t="s">
        <v>9</v>
      </c>
      <c r="C308" s="28"/>
      <c r="D308" s="29">
        <f>SUM(D303:D307)</f>
        <v>9454.1404999999995</v>
      </c>
      <c r="E308" s="11"/>
      <c r="F308" s="30"/>
      <c r="G308" s="32">
        <f>SUM(G303:G307)</f>
        <v>207.18333333333334</v>
      </c>
    </row>
    <row r="309" spans="1:7" ht="12" customHeight="1" x14ac:dyDescent="0.2">
      <c r="A309" s="23" t="s">
        <v>6</v>
      </c>
      <c r="B309" s="79" t="s">
        <v>363</v>
      </c>
      <c r="C309" s="80"/>
      <c r="D309" s="80"/>
      <c r="E309" s="80"/>
      <c r="F309" s="80"/>
      <c r="G309" s="80"/>
    </row>
    <row r="310" spans="1:7" ht="12" customHeight="1" x14ac:dyDescent="0.2">
      <c r="A310" s="23" t="s">
        <v>7</v>
      </c>
      <c r="B310" s="79"/>
      <c r="C310" s="80"/>
      <c r="D310" s="80"/>
      <c r="E310" s="80"/>
      <c r="F310" s="80"/>
      <c r="G310" s="80"/>
    </row>
    <row r="311" spans="1:7" ht="12" customHeight="1" x14ac:dyDescent="0.2">
      <c r="A311" s="22" t="s">
        <v>15</v>
      </c>
      <c r="B311" s="13"/>
      <c r="C311" s="13"/>
      <c r="D311" s="13"/>
      <c r="E311" s="13"/>
      <c r="F311" s="13"/>
      <c r="G311" s="13"/>
    </row>
    <row r="312" spans="1:7" ht="12" customHeight="1" x14ac:dyDescent="0.2">
      <c r="A312" s="23" t="s">
        <v>17</v>
      </c>
      <c r="B312" s="81" t="s">
        <v>324</v>
      </c>
      <c r="C312" s="82"/>
      <c r="D312" s="82"/>
      <c r="E312" s="82"/>
      <c r="F312" s="82"/>
      <c r="G312" s="82"/>
    </row>
    <row r="313" spans="1:7" ht="27" customHeight="1" x14ac:dyDescent="0.2">
      <c r="A313" s="24" t="s">
        <v>3</v>
      </c>
      <c r="B313" s="79"/>
      <c r="C313" s="80"/>
      <c r="D313" s="80"/>
      <c r="E313" s="80"/>
      <c r="F313" s="80"/>
      <c r="G313" s="80"/>
    </row>
    <row r="315" spans="1:7" ht="12" customHeight="1" x14ac:dyDescent="0.25">
      <c r="A315" s="20" t="s">
        <v>2</v>
      </c>
      <c r="B315" s="7">
        <v>3652</v>
      </c>
      <c r="C315" s="8"/>
      <c r="D315" s="8"/>
      <c r="E315" s="8"/>
      <c r="F315" s="38"/>
      <c r="G315" s="38"/>
    </row>
    <row r="316" spans="1:7" ht="12" customHeight="1" x14ac:dyDescent="0.2">
      <c r="A316" s="21" t="s">
        <v>10</v>
      </c>
      <c r="B316" s="9" t="s">
        <v>165</v>
      </c>
      <c r="C316" s="9"/>
      <c r="D316" s="9"/>
      <c r="E316" s="9"/>
      <c r="F316" s="9"/>
      <c r="G316" s="9"/>
    </row>
    <row r="317" spans="1:7" ht="12" customHeight="1" x14ac:dyDescent="0.2">
      <c r="A317" s="21"/>
      <c r="B317" s="9"/>
      <c r="C317" s="83" t="s">
        <v>11</v>
      </c>
      <c r="D317" s="84"/>
      <c r="E317" s="9"/>
      <c r="F317" s="83" t="s">
        <v>12</v>
      </c>
      <c r="G317" s="84"/>
    </row>
    <row r="318" spans="1:7" ht="12" customHeight="1" x14ac:dyDescent="0.2">
      <c r="A318" s="21"/>
      <c r="B318" s="9"/>
      <c r="C318" s="10" t="s">
        <v>4</v>
      </c>
      <c r="D318" s="10" t="s">
        <v>5</v>
      </c>
      <c r="E318" s="9"/>
      <c r="F318" s="10" t="s">
        <v>13</v>
      </c>
      <c r="G318" s="10" t="s">
        <v>14</v>
      </c>
    </row>
    <row r="319" spans="1:7" ht="12" customHeight="1" x14ac:dyDescent="0.2">
      <c r="A319" s="21"/>
      <c r="B319" s="18" t="s">
        <v>95</v>
      </c>
      <c r="C319" s="25">
        <v>33.861699999999999</v>
      </c>
      <c r="D319" s="26">
        <f>C319*C$4</f>
        <v>1320.6062999999999</v>
      </c>
      <c r="E319" s="11"/>
      <c r="F319" s="27">
        <v>1.1499999999999999</v>
      </c>
      <c r="G319" s="31">
        <f>F319*C$4</f>
        <v>44.849999999999994</v>
      </c>
    </row>
    <row r="320" spans="1:7" ht="12" customHeight="1" x14ac:dyDescent="0.2">
      <c r="A320" s="21"/>
      <c r="B320" s="18" t="s">
        <v>92</v>
      </c>
      <c r="C320" s="25">
        <v>42.915399999999998</v>
      </c>
      <c r="D320" s="26">
        <f>C320*C$5</f>
        <v>1673.7005999999999</v>
      </c>
      <c r="E320" s="11"/>
      <c r="F320" s="27">
        <v>1.4</v>
      </c>
      <c r="G320" s="31">
        <f>F320*C$5</f>
        <v>54.599999999999994</v>
      </c>
    </row>
    <row r="321" spans="1:7" ht="12" customHeight="1" x14ac:dyDescent="0.2">
      <c r="A321" s="21"/>
      <c r="B321" s="18" t="s">
        <v>93</v>
      </c>
      <c r="C321" s="25">
        <v>30.189999999999998</v>
      </c>
      <c r="D321" s="26">
        <f>C321*C$6</f>
        <v>1177.4099999999999</v>
      </c>
      <c r="E321" s="11"/>
      <c r="F321" s="27">
        <v>0.89999999999999991</v>
      </c>
      <c r="G321" s="31">
        <f>F321*C$6</f>
        <v>35.099999999999994</v>
      </c>
    </row>
    <row r="322" spans="1:7" ht="12" customHeight="1" x14ac:dyDescent="0.2">
      <c r="A322" s="21"/>
      <c r="B322" s="18" t="s">
        <v>94</v>
      </c>
      <c r="C322" s="25">
        <v>35.402700000000003</v>
      </c>
      <c r="D322" s="26">
        <f>C322*C$7</f>
        <v>1380.7053000000001</v>
      </c>
      <c r="E322" s="11"/>
      <c r="F322" s="27">
        <v>1.1499999999999999</v>
      </c>
      <c r="G322" s="31">
        <f>F322*C$7</f>
        <v>44.849999999999994</v>
      </c>
    </row>
    <row r="323" spans="1:7" ht="12" customHeight="1" x14ac:dyDescent="0.2">
      <c r="A323" s="21"/>
      <c r="B323" s="18" t="s">
        <v>20</v>
      </c>
      <c r="C323" s="25">
        <v>26.349</v>
      </c>
      <c r="D323" s="26">
        <f>C323*C$8</f>
        <v>1001.2620000000001</v>
      </c>
      <c r="E323" s="11"/>
      <c r="F323" s="27">
        <v>0.89999999999999991</v>
      </c>
      <c r="G323" s="31">
        <f>F323*C$8</f>
        <v>34.199999999999996</v>
      </c>
    </row>
    <row r="324" spans="1:7" ht="12" customHeight="1" x14ac:dyDescent="0.2">
      <c r="A324" s="21"/>
      <c r="B324" s="19" t="s">
        <v>9</v>
      </c>
      <c r="C324" s="28"/>
      <c r="D324" s="29">
        <f>SUM(D319:D323)</f>
        <v>6553.6841999999988</v>
      </c>
      <c r="E324" s="11"/>
      <c r="F324" s="30"/>
      <c r="G324" s="32">
        <f>SUM(G319:G323)</f>
        <v>213.59999999999997</v>
      </c>
    </row>
    <row r="325" spans="1:7" ht="12" customHeight="1" x14ac:dyDescent="0.2">
      <c r="A325" s="23" t="s">
        <v>6</v>
      </c>
      <c r="B325" s="79" t="s">
        <v>363</v>
      </c>
      <c r="C325" s="80"/>
      <c r="D325" s="80"/>
      <c r="E325" s="80"/>
      <c r="F325" s="80"/>
      <c r="G325" s="80"/>
    </row>
    <row r="326" spans="1:7" ht="12" customHeight="1" x14ac:dyDescent="0.2">
      <c r="A326" s="23" t="s">
        <v>7</v>
      </c>
      <c r="B326" s="79"/>
      <c r="C326" s="80"/>
      <c r="D326" s="80"/>
      <c r="E326" s="80"/>
      <c r="F326" s="80"/>
      <c r="G326" s="80"/>
    </row>
    <row r="327" spans="1:7" ht="12" customHeight="1" x14ac:dyDescent="0.2">
      <c r="A327" s="22" t="s">
        <v>15</v>
      </c>
      <c r="B327" s="13"/>
      <c r="C327" s="13"/>
      <c r="D327" s="13"/>
      <c r="E327" s="13"/>
      <c r="F327" s="13"/>
      <c r="G327" s="13"/>
    </row>
    <row r="328" spans="1:7" ht="12" customHeight="1" x14ac:dyDescent="0.2">
      <c r="A328" s="23" t="s">
        <v>17</v>
      </c>
      <c r="B328" s="81" t="s">
        <v>324</v>
      </c>
      <c r="C328" s="82"/>
      <c r="D328" s="82"/>
      <c r="E328" s="82"/>
      <c r="F328" s="82"/>
      <c r="G328" s="82"/>
    </row>
    <row r="329" spans="1:7" ht="27" customHeight="1" x14ac:dyDescent="0.2">
      <c r="A329" s="24" t="s">
        <v>3</v>
      </c>
      <c r="B329" s="79" t="s">
        <v>194</v>
      </c>
      <c r="C329" s="80"/>
      <c r="D329" s="80"/>
      <c r="E329" s="80"/>
      <c r="F329" s="80"/>
      <c r="G329" s="80"/>
    </row>
    <row r="331" spans="1:7" ht="12" customHeight="1" x14ac:dyDescent="0.25">
      <c r="A331" s="20" t="s">
        <v>2</v>
      </c>
      <c r="B331" s="7">
        <v>3657</v>
      </c>
      <c r="C331" s="8"/>
      <c r="D331" s="8"/>
      <c r="E331" s="8"/>
      <c r="F331" s="38"/>
      <c r="G331" s="38"/>
    </row>
    <row r="332" spans="1:7" ht="12" customHeight="1" x14ac:dyDescent="0.2">
      <c r="A332" s="21" t="s">
        <v>10</v>
      </c>
      <c r="B332" s="9" t="s">
        <v>166</v>
      </c>
      <c r="C332" s="9"/>
      <c r="D332" s="9"/>
      <c r="E332" s="9"/>
      <c r="F332" s="9"/>
      <c r="G332" s="9"/>
    </row>
    <row r="333" spans="1:7" ht="12" customHeight="1" x14ac:dyDescent="0.2">
      <c r="A333" s="21"/>
      <c r="B333" s="9"/>
      <c r="C333" s="83" t="s">
        <v>11</v>
      </c>
      <c r="D333" s="84"/>
      <c r="E333" s="9"/>
      <c r="F333" s="83" t="s">
        <v>12</v>
      </c>
      <c r="G333" s="84"/>
    </row>
    <row r="334" spans="1:7" ht="12" customHeight="1" x14ac:dyDescent="0.2">
      <c r="A334" s="21"/>
      <c r="B334" s="9"/>
      <c r="C334" s="10" t="s">
        <v>4</v>
      </c>
      <c r="D334" s="10" t="s">
        <v>5</v>
      </c>
      <c r="E334" s="9"/>
      <c r="F334" s="10" t="s">
        <v>13</v>
      </c>
      <c r="G334" s="10" t="s">
        <v>14</v>
      </c>
    </row>
    <row r="335" spans="1:7" ht="12" customHeight="1" x14ac:dyDescent="0.2">
      <c r="A335" s="21"/>
      <c r="B335" s="18" t="s">
        <v>95</v>
      </c>
      <c r="C335" s="25">
        <v>43.204399999999993</v>
      </c>
      <c r="D335" s="26">
        <f>C335*C$4</f>
        <v>1684.9715999999996</v>
      </c>
      <c r="E335" s="11"/>
      <c r="F335" s="27">
        <v>1.0666666666666667</v>
      </c>
      <c r="G335" s="31">
        <f>F335*C$4</f>
        <v>41.6</v>
      </c>
    </row>
    <row r="336" spans="1:7" ht="12" customHeight="1" x14ac:dyDescent="0.2">
      <c r="A336" s="21"/>
      <c r="B336" s="18" t="s">
        <v>92</v>
      </c>
      <c r="C336" s="25">
        <v>59.989599999999996</v>
      </c>
      <c r="D336" s="26">
        <f>C336*C$5</f>
        <v>2339.5944</v>
      </c>
      <c r="E336" s="11"/>
      <c r="F336" s="27">
        <v>1.3666666666666667</v>
      </c>
      <c r="G336" s="31">
        <f>F336*C$5</f>
        <v>53.300000000000004</v>
      </c>
    </row>
    <row r="337" spans="1:7" ht="12" customHeight="1" x14ac:dyDescent="0.2">
      <c r="A337" s="21"/>
      <c r="B337" s="18" t="s">
        <v>93</v>
      </c>
      <c r="C337" s="25">
        <v>43.2044</v>
      </c>
      <c r="D337" s="26">
        <f>C337*C$6</f>
        <v>1684.9716000000001</v>
      </c>
      <c r="E337" s="11"/>
      <c r="F337" s="27">
        <v>1.0666666666666667</v>
      </c>
      <c r="G337" s="31">
        <f>F337*C$6</f>
        <v>41.6</v>
      </c>
    </row>
    <row r="338" spans="1:7" ht="12" customHeight="1" x14ac:dyDescent="0.2">
      <c r="A338" s="21"/>
      <c r="B338" s="18" t="s">
        <v>94</v>
      </c>
      <c r="C338" s="25">
        <v>43.2044</v>
      </c>
      <c r="D338" s="26">
        <f>C338*C$7</f>
        <v>1684.9716000000001</v>
      </c>
      <c r="E338" s="11"/>
      <c r="F338" s="27">
        <v>1.0666666666666667</v>
      </c>
      <c r="G338" s="31">
        <f>F338*C$7</f>
        <v>41.6</v>
      </c>
    </row>
    <row r="339" spans="1:7" ht="12" customHeight="1" x14ac:dyDescent="0.2">
      <c r="A339" s="21"/>
      <c r="B339" s="18" t="s">
        <v>20</v>
      </c>
      <c r="C339" s="25">
        <v>59.989599999999996</v>
      </c>
      <c r="D339" s="26">
        <f>C339*C$8</f>
        <v>2279.6048000000001</v>
      </c>
      <c r="E339" s="11"/>
      <c r="F339" s="27">
        <v>1.3666666666666665</v>
      </c>
      <c r="G339" s="31">
        <f>F339*C$8</f>
        <v>51.933333333333323</v>
      </c>
    </row>
    <row r="340" spans="1:7" ht="12" customHeight="1" x14ac:dyDescent="0.2">
      <c r="A340" s="21"/>
      <c r="B340" s="19" t="s">
        <v>9</v>
      </c>
      <c r="C340" s="28"/>
      <c r="D340" s="29">
        <f>SUM(D335:D339)</f>
        <v>9674.1139999999996</v>
      </c>
      <c r="E340" s="11"/>
      <c r="F340" s="30"/>
      <c r="G340" s="32">
        <f>SUM(G335:G339)</f>
        <v>230.0333333333333</v>
      </c>
    </row>
    <row r="341" spans="1:7" ht="12" customHeight="1" x14ac:dyDescent="0.2">
      <c r="A341" s="23" t="s">
        <v>6</v>
      </c>
      <c r="B341" s="79" t="s">
        <v>363</v>
      </c>
      <c r="C341" s="80"/>
      <c r="D341" s="80"/>
      <c r="E341" s="80"/>
      <c r="F341" s="80"/>
      <c r="G341" s="80"/>
    </row>
    <row r="342" spans="1:7" ht="12" customHeight="1" x14ac:dyDescent="0.2">
      <c r="A342" s="23" t="s">
        <v>7</v>
      </c>
      <c r="B342" s="79"/>
      <c r="C342" s="80"/>
      <c r="D342" s="80"/>
      <c r="E342" s="80"/>
      <c r="F342" s="80"/>
      <c r="G342" s="80"/>
    </row>
    <row r="343" spans="1:7" ht="12" customHeight="1" x14ac:dyDescent="0.2">
      <c r="A343" s="22" t="s">
        <v>15</v>
      </c>
      <c r="B343" s="13"/>
      <c r="C343" s="13"/>
      <c r="D343" s="13"/>
      <c r="E343" s="13"/>
      <c r="F343" s="13"/>
      <c r="G343" s="13"/>
    </row>
    <row r="344" spans="1:7" ht="12" customHeight="1" x14ac:dyDescent="0.2">
      <c r="A344" s="23" t="s">
        <v>17</v>
      </c>
      <c r="B344" s="81" t="s">
        <v>324</v>
      </c>
      <c r="C344" s="82"/>
      <c r="D344" s="82"/>
      <c r="E344" s="82"/>
      <c r="F344" s="82"/>
      <c r="G344" s="82"/>
    </row>
    <row r="345" spans="1:7" ht="27" customHeight="1" x14ac:dyDescent="0.2">
      <c r="A345" s="24" t="s">
        <v>3</v>
      </c>
      <c r="B345" s="79" t="s">
        <v>193</v>
      </c>
      <c r="C345" s="80"/>
      <c r="D345" s="80"/>
      <c r="E345" s="80"/>
      <c r="F345" s="80"/>
      <c r="G345" s="80"/>
    </row>
    <row r="347" spans="1:7" ht="12" customHeight="1" x14ac:dyDescent="0.25">
      <c r="A347" s="20" t="s">
        <v>2</v>
      </c>
      <c r="B347" s="7">
        <v>3658</v>
      </c>
      <c r="C347" s="8"/>
      <c r="D347" s="8"/>
      <c r="E347" s="8"/>
      <c r="F347" s="38"/>
      <c r="G347" s="38"/>
    </row>
    <row r="348" spans="1:7" ht="12" customHeight="1" x14ac:dyDescent="0.2">
      <c r="A348" s="21" t="s">
        <v>10</v>
      </c>
      <c r="B348" s="9" t="s">
        <v>167</v>
      </c>
      <c r="C348" s="9"/>
      <c r="D348" s="9"/>
      <c r="E348" s="9"/>
      <c r="F348" s="9"/>
      <c r="G348" s="9"/>
    </row>
    <row r="349" spans="1:7" ht="12" customHeight="1" x14ac:dyDescent="0.2">
      <c r="A349" s="21"/>
      <c r="B349" s="9"/>
      <c r="C349" s="83" t="s">
        <v>11</v>
      </c>
      <c r="D349" s="84"/>
      <c r="E349" s="9"/>
      <c r="F349" s="83" t="s">
        <v>12</v>
      </c>
      <c r="G349" s="84"/>
    </row>
    <row r="350" spans="1:7" ht="12" customHeight="1" x14ac:dyDescent="0.2">
      <c r="A350" s="21"/>
      <c r="B350" s="9"/>
      <c r="C350" s="10" t="s">
        <v>4</v>
      </c>
      <c r="D350" s="10" t="s">
        <v>5</v>
      </c>
      <c r="E350" s="9"/>
      <c r="F350" s="10" t="s">
        <v>13</v>
      </c>
      <c r="G350" s="10" t="s">
        <v>14</v>
      </c>
    </row>
    <row r="351" spans="1:7" ht="12" customHeight="1" x14ac:dyDescent="0.2">
      <c r="A351" s="21"/>
      <c r="B351" s="18" t="s">
        <v>95</v>
      </c>
      <c r="C351" s="25">
        <v>33.034799999999997</v>
      </c>
      <c r="D351" s="26">
        <f>C351*C$4</f>
        <v>1288.3571999999999</v>
      </c>
      <c r="E351" s="11"/>
      <c r="F351" s="27">
        <v>0.8666666666666667</v>
      </c>
      <c r="G351" s="31">
        <f>F351*C$4</f>
        <v>33.800000000000004</v>
      </c>
    </row>
    <row r="352" spans="1:7" ht="12" customHeight="1" x14ac:dyDescent="0.2">
      <c r="A352" s="21"/>
      <c r="B352" s="18" t="s">
        <v>92</v>
      </c>
      <c r="C352" s="25">
        <v>46.523600000000002</v>
      </c>
      <c r="D352" s="26">
        <f>C352*C$5</f>
        <v>1814.4204</v>
      </c>
      <c r="E352" s="11"/>
      <c r="F352" s="27">
        <v>1.1666666666666665</v>
      </c>
      <c r="G352" s="31">
        <f>F352*C$5</f>
        <v>45.499999999999993</v>
      </c>
    </row>
    <row r="353" spans="1:7" ht="12" customHeight="1" x14ac:dyDescent="0.2">
      <c r="A353" s="21"/>
      <c r="B353" s="18" t="s">
        <v>93</v>
      </c>
      <c r="C353" s="25">
        <v>46.523600000000002</v>
      </c>
      <c r="D353" s="26">
        <f>C353*C$6</f>
        <v>1814.4204</v>
      </c>
      <c r="E353" s="11"/>
      <c r="F353" s="27">
        <v>1.1666666666666665</v>
      </c>
      <c r="G353" s="31">
        <f>F353*C$6</f>
        <v>45.499999999999993</v>
      </c>
    </row>
    <row r="354" spans="1:7" ht="12" customHeight="1" x14ac:dyDescent="0.2">
      <c r="A354" s="21"/>
      <c r="B354" s="18" t="s">
        <v>94</v>
      </c>
      <c r="C354" s="25">
        <v>33.034799999999997</v>
      </c>
      <c r="D354" s="26">
        <f>C354*C$7</f>
        <v>1288.3571999999999</v>
      </c>
      <c r="E354" s="11"/>
      <c r="F354" s="27">
        <v>0.8666666666666667</v>
      </c>
      <c r="G354" s="31">
        <f>F354*C$7</f>
        <v>33.800000000000004</v>
      </c>
    </row>
    <row r="355" spans="1:7" ht="12" customHeight="1" x14ac:dyDescent="0.2">
      <c r="A355" s="21"/>
      <c r="B355" s="18" t="s">
        <v>20</v>
      </c>
      <c r="C355" s="25">
        <v>46.523600000000002</v>
      </c>
      <c r="D355" s="26">
        <f>C355*C$8</f>
        <v>1767.8968</v>
      </c>
      <c r="E355" s="11"/>
      <c r="F355" s="27">
        <v>1.1666666666666665</v>
      </c>
      <c r="G355" s="31">
        <f>F355*C$8</f>
        <v>44.333333333333329</v>
      </c>
    </row>
    <row r="356" spans="1:7" ht="12" customHeight="1" x14ac:dyDescent="0.2">
      <c r="A356" s="21"/>
      <c r="B356" s="19" t="s">
        <v>9</v>
      </c>
      <c r="C356" s="28"/>
      <c r="D356" s="29">
        <f>SUM(D351:D355)</f>
        <v>7973.4520000000011</v>
      </c>
      <c r="E356" s="11"/>
      <c r="F356" s="30"/>
      <c r="G356" s="32">
        <f>SUM(G351:G355)</f>
        <v>202.93333333333334</v>
      </c>
    </row>
    <row r="357" spans="1:7" ht="12" customHeight="1" x14ac:dyDescent="0.2">
      <c r="A357" s="23" t="s">
        <v>6</v>
      </c>
      <c r="B357" s="79" t="s">
        <v>363</v>
      </c>
      <c r="C357" s="80"/>
      <c r="D357" s="80"/>
      <c r="E357" s="80"/>
      <c r="F357" s="80"/>
      <c r="G357" s="80"/>
    </row>
    <row r="358" spans="1:7" ht="12" customHeight="1" x14ac:dyDescent="0.2">
      <c r="A358" s="23" t="s">
        <v>7</v>
      </c>
      <c r="B358" s="79"/>
      <c r="C358" s="80"/>
      <c r="D358" s="80"/>
      <c r="E358" s="80"/>
      <c r="F358" s="80"/>
      <c r="G358" s="80"/>
    </row>
    <row r="359" spans="1:7" ht="12" customHeight="1" x14ac:dyDescent="0.2">
      <c r="A359" s="22" t="s">
        <v>15</v>
      </c>
      <c r="B359" s="13"/>
      <c r="C359" s="13"/>
      <c r="D359" s="13"/>
      <c r="E359" s="13"/>
      <c r="F359" s="13"/>
      <c r="G359" s="13"/>
    </row>
    <row r="360" spans="1:7" ht="12" customHeight="1" x14ac:dyDescent="0.2">
      <c r="A360" s="23" t="s">
        <v>17</v>
      </c>
      <c r="B360" s="81" t="s">
        <v>324</v>
      </c>
      <c r="C360" s="82"/>
      <c r="D360" s="82"/>
      <c r="E360" s="82"/>
      <c r="F360" s="82"/>
      <c r="G360" s="82"/>
    </row>
    <row r="361" spans="1:7" ht="27" customHeight="1" x14ac:dyDescent="0.2">
      <c r="A361" s="24" t="s">
        <v>3</v>
      </c>
      <c r="B361" s="79" t="s">
        <v>189</v>
      </c>
      <c r="C361" s="80"/>
      <c r="D361" s="80"/>
      <c r="E361" s="80"/>
      <c r="F361" s="80"/>
      <c r="G361" s="80"/>
    </row>
    <row r="363" spans="1:7" ht="12" customHeight="1" x14ac:dyDescent="0.25">
      <c r="A363" s="20" t="s">
        <v>2</v>
      </c>
      <c r="B363" s="7">
        <v>3659</v>
      </c>
      <c r="C363" s="8"/>
      <c r="D363" s="8"/>
      <c r="E363" s="8"/>
      <c r="F363" s="38"/>
      <c r="G363" s="38"/>
    </row>
    <row r="364" spans="1:7" ht="12" customHeight="1" x14ac:dyDescent="0.2">
      <c r="A364" s="21" t="s">
        <v>10</v>
      </c>
      <c r="B364" s="9" t="s">
        <v>168</v>
      </c>
      <c r="C364" s="9"/>
      <c r="D364" s="9"/>
      <c r="E364" s="9"/>
      <c r="F364" s="9"/>
      <c r="G364" s="9"/>
    </row>
    <row r="365" spans="1:7" ht="12" customHeight="1" x14ac:dyDescent="0.2">
      <c r="A365" s="21"/>
      <c r="B365" s="9"/>
      <c r="C365" s="83" t="s">
        <v>11</v>
      </c>
      <c r="D365" s="84"/>
      <c r="E365" s="9"/>
      <c r="F365" s="83" t="s">
        <v>12</v>
      </c>
      <c r="G365" s="84"/>
    </row>
    <row r="366" spans="1:7" ht="12" customHeight="1" x14ac:dyDescent="0.2">
      <c r="A366" s="21"/>
      <c r="B366" s="9"/>
      <c r="C366" s="10" t="s">
        <v>4</v>
      </c>
      <c r="D366" s="10" t="s">
        <v>5</v>
      </c>
      <c r="E366" s="9"/>
      <c r="F366" s="10" t="s">
        <v>13</v>
      </c>
      <c r="G366" s="10" t="s">
        <v>14</v>
      </c>
    </row>
    <row r="367" spans="1:7" ht="12" customHeight="1" x14ac:dyDescent="0.2">
      <c r="A367" s="21"/>
      <c r="B367" s="18" t="s">
        <v>95</v>
      </c>
      <c r="C367" s="25">
        <v>82.500800000000012</v>
      </c>
      <c r="D367" s="26">
        <f>C367*C$4</f>
        <v>3217.5312000000004</v>
      </c>
      <c r="E367" s="11"/>
      <c r="F367" s="27">
        <v>2.4499999999999997</v>
      </c>
      <c r="G367" s="31">
        <f>F367*C$4</f>
        <v>95.549999999999983</v>
      </c>
    </row>
    <row r="368" spans="1:7" ht="12" customHeight="1" x14ac:dyDescent="0.2">
      <c r="A368" s="21"/>
      <c r="B368" s="18" t="s">
        <v>92</v>
      </c>
      <c r="C368" s="25">
        <v>91.772800000000004</v>
      </c>
      <c r="D368" s="26">
        <f>C368*C$5</f>
        <v>3579.1392000000001</v>
      </c>
      <c r="E368" s="11"/>
      <c r="F368" s="27">
        <v>2.9499999999999997</v>
      </c>
      <c r="G368" s="31">
        <f>F368*C$5</f>
        <v>115.04999999999998</v>
      </c>
    </row>
    <row r="369" spans="1:7" ht="12" customHeight="1" x14ac:dyDescent="0.2">
      <c r="A369" s="21"/>
      <c r="B369" s="18" t="s">
        <v>93</v>
      </c>
      <c r="C369" s="25">
        <v>66.755700000000004</v>
      </c>
      <c r="D369" s="26">
        <f>C369*C$6</f>
        <v>2603.4723000000004</v>
      </c>
      <c r="E369" s="11"/>
      <c r="F369" s="27">
        <v>2.083333333333333</v>
      </c>
      <c r="G369" s="31">
        <f>F369*C$6</f>
        <v>81.249999999999986</v>
      </c>
    </row>
    <row r="370" spans="1:7" ht="12" customHeight="1" x14ac:dyDescent="0.2">
      <c r="A370" s="21"/>
      <c r="B370" s="18" t="s">
        <v>94</v>
      </c>
      <c r="C370" s="25">
        <v>66.755700000000004</v>
      </c>
      <c r="D370" s="26">
        <f>C370*C$7</f>
        <v>2603.4723000000004</v>
      </c>
      <c r="E370" s="11"/>
      <c r="F370" s="27">
        <v>2.083333333333333</v>
      </c>
      <c r="G370" s="31">
        <f>F370*C$7</f>
        <v>81.249999999999986</v>
      </c>
    </row>
    <row r="371" spans="1:7" ht="12" customHeight="1" x14ac:dyDescent="0.2">
      <c r="A371" s="21"/>
      <c r="B371" s="18" t="s">
        <v>20</v>
      </c>
      <c r="C371" s="25">
        <v>66.755700000000004</v>
      </c>
      <c r="D371" s="26">
        <f>C371*C$8</f>
        <v>2536.7166000000002</v>
      </c>
      <c r="E371" s="11"/>
      <c r="F371" s="27">
        <v>2.083333333333333</v>
      </c>
      <c r="G371" s="31">
        <f>F371*C$8</f>
        <v>79.166666666666657</v>
      </c>
    </row>
    <row r="372" spans="1:7" ht="12" customHeight="1" x14ac:dyDescent="0.2">
      <c r="A372" s="21"/>
      <c r="B372" s="19" t="s">
        <v>9</v>
      </c>
      <c r="C372" s="28"/>
      <c r="D372" s="29">
        <f>SUM(D367:D371)</f>
        <v>14540.331600000001</v>
      </c>
      <c r="E372" s="11"/>
      <c r="F372" s="30"/>
      <c r="G372" s="32">
        <f>SUM(G367:G371)</f>
        <v>452.26666666666665</v>
      </c>
    </row>
    <row r="373" spans="1:7" ht="12" customHeight="1" x14ac:dyDescent="0.2">
      <c r="A373" s="23" t="s">
        <v>6</v>
      </c>
      <c r="B373" s="79" t="s">
        <v>363</v>
      </c>
      <c r="C373" s="80"/>
      <c r="D373" s="80"/>
      <c r="E373" s="80"/>
      <c r="F373" s="80"/>
      <c r="G373" s="80"/>
    </row>
    <row r="374" spans="1:7" ht="12" customHeight="1" x14ac:dyDescent="0.2">
      <c r="A374" s="23" t="s">
        <v>7</v>
      </c>
      <c r="B374" s="79"/>
      <c r="C374" s="80"/>
      <c r="D374" s="80"/>
      <c r="E374" s="80"/>
      <c r="F374" s="80"/>
      <c r="G374" s="80"/>
    </row>
    <row r="375" spans="1:7" ht="12" customHeight="1" x14ac:dyDescent="0.2">
      <c r="A375" s="22" t="s">
        <v>15</v>
      </c>
      <c r="B375" s="13"/>
      <c r="C375" s="13"/>
      <c r="D375" s="13"/>
      <c r="E375" s="13"/>
      <c r="F375" s="13"/>
      <c r="G375" s="13"/>
    </row>
    <row r="376" spans="1:7" ht="12" customHeight="1" x14ac:dyDescent="0.2">
      <c r="A376" s="23" t="s">
        <v>17</v>
      </c>
      <c r="B376" s="81" t="s">
        <v>324</v>
      </c>
      <c r="C376" s="82"/>
      <c r="D376" s="82"/>
      <c r="E376" s="82"/>
      <c r="F376" s="82"/>
      <c r="G376" s="82"/>
    </row>
    <row r="377" spans="1:7" ht="27" customHeight="1" x14ac:dyDescent="0.2">
      <c r="A377" s="24" t="s">
        <v>3</v>
      </c>
      <c r="B377" s="79"/>
      <c r="C377" s="80"/>
      <c r="D377" s="80"/>
      <c r="E377" s="80"/>
      <c r="F377" s="80"/>
      <c r="G377" s="80"/>
    </row>
    <row r="379" spans="1:7" ht="12" customHeight="1" x14ac:dyDescent="0.25">
      <c r="A379" s="20" t="s">
        <v>2</v>
      </c>
      <c r="B379" s="7">
        <v>3674</v>
      </c>
      <c r="C379" s="8"/>
      <c r="D379" s="8"/>
      <c r="E379" s="8"/>
      <c r="F379" s="38"/>
      <c r="G379" s="38"/>
    </row>
    <row r="380" spans="1:7" ht="12" customHeight="1" x14ac:dyDescent="0.2">
      <c r="A380" s="21" t="s">
        <v>10</v>
      </c>
      <c r="B380" s="9" t="s">
        <v>169</v>
      </c>
      <c r="C380" s="9"/>
      <c r="D380" s="9"/>
      <c r="E380" s="9"/>
      <c r="F380" s="9"/>
      <c r="G380" s="9"/>
    </row>
    <row r="381" spans="1:7" ht="12" customHeight="1" x14ac:dyDescent="0.2">
      <c r="A381" s="21"/>
      <c r="B381" s="9"/>
      <c r="C381" s="83" t="s">
        <v>11</v>
      </c>
      <c r="D381" s="84"/>
      <c r="E381" s="9"/>
      <c r="F381" s="83" t="s">
        <v>12</v>
      </c>
      <c r="G381" s="84"/>
    </row>
    <row r="382" spans="1:7" ht="12" customHeight="1" x14ac:dyDescent="0.2">
      <c r="A382" s="21"/>
      <c r="B382" s="9"/>
      <c r="C382" s="10" t="s">
        <v>4</v>
      </c>
      <c r="D382" s="10" t="s">
        <v>5</v>
      </c>
      <c r="E382" s="9"/>
      <c r="F382" s="10" t="s">
        <v>13</v>
      </c>
      <c r="G382" s="10" t="s">
        <v>14</v>
      </c>
    </row>
    <row r="383" spans="1:7" ht="12" customHeight="1" x14ac:dyDescent="0.2">
      <c r="A383" s="21"/>
      <c r="B383" s="18" t="s">
        <v>95</v>
      </c>
      <c r="C383" s="25">
        <v>76.615399999999994</v>
      </c>
      <c r="D383" s="26">
        <f>C383*C$4</f>
        <v>2988.0005999999998</v>
      </c>
      <c r="E383" s="11"/>
      <c r="F383" s="27">
        <v>1.5666666666666667</v>
      </c>
      <c r="G383" s="31">
        <f>F383*C$4</f>
        <v>61.1</v>
      </c>
    </row>
    <row r="384" spans="1:7" ht="12" customHeight="1" x14ac:dyDescent="0.2">
      <c r="A384" s="21"/>
      <c r="B384" s="18" t="s">
        <v>92</v>
      </c>
      <c r="C384" s="25">
        <v>76.615399999999994</v>
      </c>
      <c r="D384" s="26">
        <f>C384*C$5</f>
        <v>2988.0005999999998</v>
      </c>
      <c r="E384" s="11"/>
      <c r="F384" s="27">
        <v>1.5666666666666667</v>
      </c>
      <c r="G384" s="31">
        <f>F384*C$5</f>
        <v>61.1</v>
      </c>
    </row>
    <row r="385" spans="1:7" ht="12" customHeight="1" x14ac:dyDescent="0.2">
      <c r="A385" s="21"/>
      <c r="B385" s="18" t="s">
        <v>93</v>
      </c>
      <c r="C385" s="25">
        <v>76.615399999999994</v>
      </c>
      <c r="D385" s="26">
        <f>C385*C$6</f>
        <v>2988.0005999999998</v>
      </c>
      <c r="E385" s="11"/>
      <c r="F385" s="27">
        <v>1.5666666666666667</v>
      </c>
      <c r="G385" s="31">
        <f>F385*C$6</f>
        <v>61.1</v>
      </c>
    </row>
    <row r="386" spans="1:7" ht="12" customHeight="1" x14ac:dyDescent="0.2">
      <c r="A386" s="21"/>
      <c r="B386" s="18" t="s">
        <v>94</v>
      </c>
      <c r="C386" s="25">
        <v>76.615399999999994</v>
      </c>
      <c r="D386" s="26">
        <f>C386*C$7</f>
        <v>2988.0005999999998</v>
      </c>
      <c r="E386" s="11"/>
      <c r="F386" s="27">
        <v>1.5666666666666667</v>
      </c>
      <c r="G386" s="31">
        <f>F386*C$7</f>
        <v>61.1</v>
      </c>
    </row>
    <row r="387" spans="1:7" ht="12" customHeight="1" x14ac:dyDescent="0.2">
      <c r="A387" s="21"/>
      <c r="B387" s="18" t="s">
        <v>20</v>
      </c>
      <c r="C387" s="25">
        <v>76.615399999999994</v>
      </c>
      <c r="D387" s="26">
        <f>C387*C$8</f>
        <v>2911.3851999999997</v>
      </c>
      <c r="E387" s="11"/>
      <c r="F387" s="27">
        <v>1.5666666666666667</v>
      </c>
      <c r="G387" s="31">
        <f>F387*C$8</f>
        <v>59.533333333333331</v>
      </c>
    </row>
    <row r="388" spans="1:7" ht="12" customHeight="1" x14ac:dyDescent="0.2">
      <c r="A388" s="21"/>
      <c r="B388" s="19" t="s">
        <v>9</v>
      </c>
      <c r="C388" s="28"/>
      <c r="D388" s="29">
        <f>SUM(D383:D387)</f>
        <v>14863.387599999998</v>
      </c>
      <c r="E388" s="11"/>
      <c r="F388" s="30"/>
      <c r="G388" s="32">
        <f>SUM(G383:G387)</f>
        <v>303.93333333333334</v>
      </c>
    </row>
    <row r="389" spans="1:7" ht="12" customHeight="1" x14ac:dyDescent="0.2">
      <c r="A389" s="23" t="s">
        <v>6</v>
      </c>
      <c r="B389" s="79" t="s">
        <v>363</v>
      </c>
      <c r="C389" s="80"/>
      <c r="D389" s="80"/>
      <c r="E389" s="80"/>
      <c r="F389" s="80"/>
      <c r="G389" s="80"/>
    </row>
    <row r="390" spans="1:7" ht="12" customHeight="1" x14ac:dyDescent="0.2">
      <c r="A390" s="23" t="s">
        <v>7</v>
      </c>
      <c r="B390" s="79"/>
      <c r="C390" s="80"/>
      <c r="D390" s="80"/>
      <c r="E390" s="80"/>
      <c r="F390" s="80"/>
      <c r="G390" s="80"/>
    </row>
    <row r="391" spans="1:7" ht="12" customHeight="1" x14ac:dyDescent="0.2">
      <c r="A391" s="22" t="s">
        <v>15</v>
      </c>
      <c r="B391" s="13"/>
      <c r="C391" s="13"/>
      <c r="D391" s="13"/>
      <c r="E391" s="13"/>
      <c r="F391" s="13"/>
      <c r="G391" s="13"/>
    </row>
    <row r="392" spans="1:7" ht="12" customHeight="1" x14ac:dyDescent="0.2">
      <c r="A392" s="23" t="s">
        <v>17</v>
      </c>
      <c r="B392" s="81" t="s">
        <v>324</v>
      </c>
      <c r="C392" s="82"/>
      <c r="D392" s="82"/>
      <c r="E392" s="82"/>
      <c r="F392" s="82"/>
      <c r="G392" s="82"/>
    </row>
    <row r="393" spans="1:7" ht="27" customHeight="1" x14ac:dyDescent="0.2">
      <c r="A393" s="24" t="s">
        <v>3</v>
      </c>
      <c r="B393" s="79" t="s">
        <v>195</v>
      </c>
      <c r="C393" s="80"/>
      <c r="D393" s="80"/>
      <c r="E393" s="80"/>
      <c r="F393" s="80"/>
      <c r="G393" s="80"/>
    </row>
    <row r="395" spans="1:7" ht="12" customHeight="1" x14ac:dyDescent="0.25">
      <c r="A395" s="20" t="s">
        <v>2</v>
      </c>
      <c r="B395" s="7">
        <v>3686</v>
      </c>
      <c r="C395" s="8"/>
      <c r="D395" s="8"/>
      <c r="E395" s="8"/>
      <c r="F395" s="38"/>
      <c r="G395" s="38"/>
    </row>
    <row r="396" spans="1:7" ht="12" customHeight="1" x14ac:dyDescent="0.2">
      <c r="A396" s="21" t="s">
        <v>10</v>
      </c>
      <c r="B396" s="9" t="s">
        <v>170</v>
      </c>
      <c r="C396" s="9"/>
      <c r="D396" s="9"/>
      <c r="E396" s="9"/>
      <c r="F396" s="9"/>
      <c r="G396" s="9"/>
    </row>
    <row r="397" spans="1:7" ht="12" customHeight="1" x14ac:dyDescent="0.2">
      <c r="A397" s="21"/>
      <c r="B397" s="9"/>
      <c r="C397" s="83" t="s">
        <v>11</v>
      </c>
      <c r="D397" s="84"/>
      <c r="E397" s="9"/>
      <c r="F397" s="83" t="s">
        <v>12</v>
      </c>
      <c r="G397" s="84"/>
    </row>
    <row r="398" spans="1:7" ht="12" customHeight="1" x14ac:dyDescent="0.2">
      <c r="A398" s="21"/>
      <c r="B398" s="9"/>
      <c r="C398" s="10" t="s">
        <v>4</v>
      </c>
      <c r="D398" s="10" t="s">
        <v>5</v>
      </c>
      <c r="E398" s="9"/>
      <c r="F398" s="10" t="s">
        <v>13</v>
      </c>
      <c r="G398" s="10" t="s">
        <v>14</v>
      </c>
    </row>
    <row r="399" spans="1:7" ht="12" customHeight="1" x14ac:dyDescent="0.2">
      <c r="A399" s="21"/>
      <c r="B399" s="18" t="s">
        <v>95</v>
      </c>
      <c r="C399" s="25">
        <v>37.642099999999999</v>
      </c>
      <c r="D399" s="26">
        <f>C399*C$4</f>
        <v>1468.0418999999999</v>
      </c>
      <c r="E399" s="11"/>
      <c r="F399" s="27">
        <v>0.91666666666666674</v>
      </c>
      <c r="G399" s="31">
        <f>F399*C$4</f>
        <v>35.75</v>
      </c>
    </row>
    <row r="400" spans="1:7" ht="12" customHeight="1" x14ac:dyDescent="0.2">
      <c r="A400" s="21"/>
      <c r="B400" s="18" t="s">
        <v>92</v>
      </c>
      <c r="C400" s="25">
        <v>37.642099999999999</v>
      </c>
      <c r="D400" s="26">
        <f>C400*C$5</f>
        <v>1468.0418999999999</v>
      </c>
      <c r="E400" s="11"/>
      <c r="F400" s="27">
        <v>0.91666666666666674</v>
      </c>
      <c r="G400" s="31">
        <f>F400*C$5</f>
        <v>35.75</v>
      </c>
    </row>
    <row r="401" spans="1:7" ht="12" customHeight="1" x14ac:dyDescent="0.2">
      <c r="A401" s="21"/>
      <c r="B401" s="18" t="s">
        <v>93</v>
      </c>
      <c r="C401" s="25">
        <v>37.642099999999999</v>
      </c>
      <c r="D401" s="26">
        <f>C401*C$6</f>
        <v>1468.0418999999999</v>
      </c>
      <c r="E401" s="11"/>
      <c r="F401" s="27">
        <v>0.91666666666666674</v>
      </c>
      <c r="G401" s="31">
        <f>F401*C$6</f>
        <v>35.75</v>
      </c>
    </row>
    <row r="402" spans="1:7" ht="12" customHeight="1" x14ac:dyDescent="0.2">
      <c r="A402" s="21"/>
      <c r="B402" s="18" t="s">
        <v>94</v>
      </c>
      <c r="C402" s="25">
        <v>37.642099999999999</v>
      </c>
      <c r="D402" s="26">
        <f>C402*C$7</f>
        <v>1468.0418999999999</v>
      </c>
      <c r="E402" s="11"/>
      <c r="F402" s="27">
        <v>0.91666666666666674</v>
      </c>
      <c r="G402" s="31">
        <f>F402*C$7</f>
        <v>35.75</v>
      </c>
    </row>
    <row r="403" spans="1:7" ht="12" customHeight="1" x14ac:dyDescent="0.2">
      <c r="A403" s="21"/>
      <c r="B403" s="18" t="s">
        <v>20</v>
      </c>
      <c r="C403" s="25">
        <v>37.642099999999999</v>
      </c>
      <c r="D403" s="26">
        <f>C403*C$8</f>
        <v>1430.3997999999999</v>
      </c>
      <c r="E403" s="11"/>
      <c r="F403" s="27">
        <v>0.91666666666666674</v>
      </c>
      <c r="G403" s="31">
        <f>F403*C$8</f>
        <v>34.833333333333336</v>
      </c>
    </row>
    <row r="404" spans="1:7" ht="12" customHeight="1" x14ac:dyDescent="0.2">
      <c r="A404" s="21"/>
      <c r="B404" s="19" t="s">
        <v>9</v>
      </c>
      <c r="C404" s="28"/>
      <c r="D404" s="29">
        <f>SUM(D399:D403)</f>
        <v>7302.5673999999999</v>
      </c>
      <c r="E404" s="11"/>
      <c r="F404" s="30"/>
      <c r="G404" s="32">
        <f>SUM(G399:G403)</f>
        <v>177.83333333333334</v>
      </c>
    </row>
    <row r="405" spans="1:7" ht="12" customHeight="1" x14ac:dyDescent="0.2">
      <c r="A405" s="23" t="s">
        <v>6</v>
      </c>
      <c r="B405" s="79" t="s">
        <v>363</v>
      </c>
      <c r="C405" s="80"/>
      <c r="D405" s="80"/>
      <c r="E405" s="80"/>
      <c r="F405" s="80"/>
      <c r="G405" s="80"/>
    </row>
    <row r="406" spans="1:7" ht="12" customHeight="1" x14ac:dyDescent="0.2">
      <c r="A406" s="23" t="s">
        <v>7</v>
      </c>
      <c r="B406" s="79"/>
      <c r="C406" s="80"/>
      <c r="D406" s="80"/>
      <c r="E406" s="80"/>
      <c r="F406" s="80"/>
      <c r="G406" s="80"/>
    </row>
    <row r="407" spans="1:7" ht="12" customHeight="1" x14ac:dyDescent="0.2">
      <c r="A407" s="22" t="s">
        <v>15</v>
      </c>
      <c r="B407" s="13"/>
      <c r="C407" s="13"/>
      <c r="D407" s="13"/>
      <c r="E407" s="13"/>
      <c r="F407" s="13"/>
      <c r="G407" s="13"/>
    </row>
    <row r="408" spans="1:7" ht="12" customHeight="1" x14ac:dyDescent="0.2">
      <c r="A408" s="23" t="s">
        <v>17</v>
      </c>
      <c r="B408" s="81" t="s">
        <v>324</v>
      </c>
      <c r="C408" s="82"/>
      <c r="D408" s="82"/>
      <c r="E408" s="82"/>
      <c r="F408" s="82"/>
      <c r="G408" s="82"/>
    </row>
    <row r="409" spans="1:7" ht="27" customHeight="1" x14ac:dyDescent="0.2">
      <c r="A409" s="24" t="s">
        <v>3</v>
      </c>
      <c r="B409" s="79"/>
      <c r="C409" s="80"/>
      <c r="D409" s="80"/>
      <c r="E409" s="80"/>
      <c r="F409" s="80"/>
      <c r="G409" s="80"/>
    </row>
    <row r="411" spans="1:7" ht="12" customHeight="1" x14ac:dyDescent="0.25">
      <c r="A411" s="20" t="s">
        <v>2</v>
      </c>
      <c r="B411" s="7">
        <v>3687</v>
      </c>
      <c r="C411" s="8"/>
      <c r="D411" s="8"/>
      <c r="E411" s="8"/>
      <c r="F411" s="38"/>
      <c r="G411" s="38"/>
    </row>
    <row r="412" spans="1:7" ht="12" customHeight="1" x14ac:dyDescent="0.2">
      <c r="A412" s="21" t="s">
        <v>10</v>
      </c>
      <c r="B412" s="9" t="s">
        <v>171</v>
      </c>
      <c r="C412" s="9"/>
      <c r="D412" s="9"/>
      <c r="E412" s="9"/>
      <c r="F412" s="9"/>
      <c r="G412" s="9"/>
    </row>
    <row r="413" spans="1:7" ht="12" customHeight="1" x14ac:dyDescent="0.2">
      <c r="A413" s="21"/>
      <c r="B413" s="9"/>
      <c r="C413" s="83" t="s">
        <v>11</v>
      </c>
      <c r="D413" s="84"/>
      <c r="E413" s="9"/>
      <c r="F413" s="83" t="s">
        <v>12</v>
      </c>
      <c r="G413" s="84"/>
    </row>
    <row r="414" spans="1:7" ht="12" customHeight="1" x14ac:dyDescent="0.2">
      <c r="A414" s="21"/>
      <c r="B414" s="9"/>
      <c r="C414" s="10" t="s">
        <v>4</v>
      </c>
      <c r="D414" s="10" t="s">
        <v>5</v>
      </c>
      <c r="E414" s="9"/>
      <c r="F414" s="10" t="s">
        <v>13</v>
      </c>
      <c r="G414" s="10" t="s">
        <v>14</v>
      </c>
    </row>
    <row r="415" spans="1:7" ht="12" customHeight="1" x14ac:dyDescent="0.2">
      <c r="A415" s="21"/>
      <c r="B415" s="18" t="s">
        <v>95</v>
      </c>
      <c r="C415" s="25">
        <v>39.882300000000001</v>
      </c>
      <c r="D415" s="26">
        <f>C415*C$4</f>
        <v>1555.4096999999999</v>
      </c>
      <c r="E415" s="11"/>
      <c r="F415" s="27">
        <v>0.8666666666666667</v>
      </c>
      <c r="G415" s="31">
        <f>F415*C$4</f>
        <v>33.800000000000004</v>
      </c>
    </row>
    <row r="416" spans="1:7" ht="12" customHeight="1" x14ac:dyDescent="0.2">
      <c r="A416" s="21"/>
      <c r="B416" s="18" t="s">
        <v>92</v>
      </c>
      <c r="C416" s="25">
        <v>39.882300000000001</v>
      </c>
      <c r="D416" s="26">
        <f>C416*C$5</f>
        <v>1555.4096999999999</v>
      </c>
      <c r="E416" s="11"/>
      <c r="F416" s="27">
        <v>0.8666666666666667</v>
      </c>
      <c r="G416" s="31">
        <f>F416*C$5</f>
        <v>33.800000000000004</v>
      </c>
    </row>
    <row r="417" spans="1:7" ht="12" customHeight="1" x14ac:dyDescent="0.2">
      <c r="A417" s="21"/>
      <c r="B417" s="18" t="s">
        <v>93</v>
      </c>
      <c r="C417" s="25">
        <v>39.882300000000001</v>
      </c>
      <c r="D417" s="26">
        <f>C417*C$6</f>
        <v>1555.4096999999999</v>
      </c>
      <c r="E417" s="11"/>
      <c r="F417" s="27">
        <v>0.8666666666666667</v>
      </c>
      <c r="G417" s="31">
        <f>F417*C$6</f>
        <v>33.800000000000004</v>
      </c>
    </row>
    <row r="418" spans="1:7" ht="12" customHeight="1" x14ac:dyDescent="0.2">
      <c r="A418" s="21"/>
      <c r="B418" s="18" t="s">
        <v>94</v>
      </c>
      <c r="C418" s="25">
        <v>39.882300000000001</v>
      </c>
      <c r="D418" s="26">
        <f>C418*C$7</f>
        <v>1555.4096999999999</v>
      </c>
      <c r="E418" s="11"/>
      <c r="F418" s="27">
        <v>0.8666666666666667</v>
      </c>
      <c r="G418" s="31">
        <f>F418*C$7</f>
        <v>33.800000000000004</v>
      </c>
    </row>
    <row r="419" spans="1:7" ht="12" customHeight="1" x14ac:dyDescent="0.2">
      <c r="A419" s="21"/>
      <c r="B419" s="18" t="s">
        <v>20</v>
      </c>
      <c r="C419" s="25">
        <v>39.882300000000001</v>
      </c>
      <c r="D419" s="26">
        <f>C419*C$8</f>
        <v>1515.5273999999999</v>
      </c>
      <c r="E419" s="11"/>
      <c r="F419" s="27">
        <v>0.8666666666666667</v>
      </c>
      <c r="G419" s="31">
        <f>F419*C$8</f>
        <v>32.933333333333337</v>
      </c>
    </row>
    <row r="420" spans="1:7" ht="12" customHeight="1" x14ac:dyDescent="0.2">
      <c r="A420" s="21"/>
      <c r="B420" s="19" t="s">
        <v>9</v>
      </c>
      <c r="C420" s="28"/>
      <c r="D420" s="29">
        <f>SUM(D415:D419)</f>
        <v>7737.1661999999997</v>
      </c>
      <c r="E420" s="11"/>
      <c r="F420" s="30"/>
      <c r="G420" s="32">
        <f>SUM(G415:G419)</f>
        <v>168.13333333333335</v>
      </c>
    </row>
    <row r="421" spans="1:7" ht="12" customHeight="1" x14ac:dyDescent="0.2">
      <c r="A421" s="23" t="s">
        <v>6</v>
      </c>
      <c r="B421" s="79" t="s">
        <v>363</v>
      </c>
      <c r="C421" s="80"/>
      <c r="D421" s="80"/>
      <c r="E421" s="80"/>
      <c r="F421" s="80"/>
      <c r="G421" s="80"/>
    </row>
    <row r="422" spans="1:7" ht="12" customHeight="1" x14ac:dyDescent="0.2">
      <c r="A422" s="23" t="s">
        <v>7</v>
      </c>
      <c r="B422" s="79"/>
      <c r="C422" s="80"/>
      <c r="D422" s="80"/>
      <c r="E422" s="80"/>
      <c r="F422" s="80"/>
      <c r="G422" s="80"/>
    </row>
    <row r="423" spans="1:7" ht="12" customHeight="1" x14ac:dyDescent="0.2">
      <c r="A423" s="22" t="s">
        <v>15</v>
      </c>
      <c r="B423" s="13"/>
      <c r="C423" s="13"/>
      <c r="D423" s="13"/>
      <c r="E423" s="13"/>
      <c r="F423" s="13"/>
      <c r="G423" s="13"/>
    </row>
    <row r="424" spans="1:7" ht="12" customHeight="1" x14ac:dyDescent="0.2">
      <c r="A424" s="23" t="s">
        <v>17</v>
      </c>
      <c r="B424" s="81" t="s">
        <v>324</v>
      </c>
      <c r="C424" s="82"/>
      <c r="D424" s="82"/>
      <c r="E424" s="82"/>
      <c r="F424" s="82"/>
      <c r="G424" s="82"/>
    </row>
    <row r="425" spans="1:7" ht="27" customHeight="1" x14ac:dyDescent="0.2">
      <c r="A425" s="24" t="s">
        <v>3</v>
      </c>
      <c r="B425" s="79"/>
      <c r="C425" s="80"/>
      <c r="D425" s="80"/>
      <c r="E425" s="80"/>
      <c r="F425" s="80"/>
      <c r="G425" s="80"/>
    </row>
    <row r="427" spans="1:7" ht="12" customHeight="1" x14ac:dyDescent="0.25">
      <c r="A427" s="20" t="s">
        <v>2</v>
      </c>
      <c r="B427" s="7">
        <v>3731</v>
      </c>
      <c r="C427" s="8"/>
      <c r="D427" s="8"/>
      <c r="E427" s="8"/>
      <c r="F427" s="38"/>
      <c r="G427" s="38"/>
    </row>
    <row r="428" spans="1:7" ht="12" customHeight="1" x14ac:dyDescent="0.2">
      <c r="A428" s="21" t="s">
        <v>10</v>
      </c>
      <c r="B428" s="9" t="s">
        <v>172</v>
      </c>
      <c r="C428" s="9"/>
      <c r="D428" s="9"/>
      <c r="E428" s="9"/>
      <c r="F428" s="9"/>
      <c r="G428" s="9"/>
    </row>
    <row r="429" spans="1:7" ht="12" customHeight="1" x14ac:dyDescent="0.2">
      <c r="A429" s="21"/>
      <c r="B429" s="9"/>
      <c r="C429" s="83" t="s">
        <v>11</v>
      </c>
      <c r="D429" s="84"/>
      <c r="E429" s="9"/>
      <c r="F429" s="83" t="s">
        <v>12</v>
      </c>
      <c r="G429" s="84"/>
    </row>
    <row r="430" spans="1:7" ht="12" customHeight="1" x14ac:dyDescent="0.2">
      <c r="A430" s="21"/>
      <c r="B430" s="9"/>
      <c r="C430" s="10" t="s">
        <v>4</v>
      </c>
      <c r="D430" s="10" t="s">
        <v>5</v>
      </c>
      <c r="E430" s="9"/>
      <c r="F430" s="10" t="s">
        <v>13</v>
      </c>
      <c r="G430" s="10" t="s">
        <v>14</v>
      </c>
    </row>
    <row r="431" spans="1:7" ht="12" customHeight="1" x14ac:dyDescent="0.2">
      <c r="A431" s="21"/>
      <c r="B431" s="18" t="s">
        <v>95</v>
      </c>
      <c r="C431" s="25">
        <v>47.647900000000007</v>
      </c>
      <c r="D431" s="26">
        <f>C431*C$4</f>
        <v>1858.2681000000002</v>
      </c>
      <c r="E431" s="11"/>
      <c r="F431" s="27">
        <v>1.8166666666666669</v>
      </c>
      <c r="G431" s="31">
        <f>F431*C$4</f>
        <v>70.850000000000009</v>
      </c>
    </row>
    <row r="432" spans="1:7" ht="12" customHeight="1" x14ac:dyDescent="0.2">
      <c r="A432" s="21"/>
      <c r="B432" s="18" t="s">
        <v>92</v>
      </c>
      <c r="C432" s="25">
        <v>44.300000000000004</v>
      </c>
      <c r="D432" s="26">
        <f>C432*C$5</f>
        <v>1727.7000000000003</v>
      </c>
      <c r="E432" s="11"/>
      <c r="F432" s="27">
        <v>1.5833333333333335</v>
      </c>
      <c r="G432" s="31">
        <f>F432*C$5</f>
        <v>61.750000000000007</v>
      </c>
    </row>
    <row r="433" spans="1:7" ht="12" customHeight="1" x14ac:dyDescent="0.2">
      <c r="A433" s="21"/>
      <c r="B433" s="18" t="s">
        <v>93</v>
      </c>
      <c r="C433" s="25">
        <v>58.941000000000003</v>
      </c>
      <c r="D433" s="26">
        <f>C433*C$6</f>
        <v>2298.6990000000001</v>
      </c>
      <c r="E433" s="11"/>
      <c r="F433" s="27">
        <v>1.7333333333333332</v>
      </c>
      <c r="G433" s="31">
        <f>F433*C$6</f>
        <v>67.599999999999994</v>
      </c>
    </row>
    <row r="434" spans="1:7" ht="12" customHeight="1" x14ac:dyDescent="0.2">
      <c r="A434" s="21"/>
      <c r="B434" s="18" t="s">
        <v>94</v>
      </c>
      <c r="C434" s="25">
        <v>58.409700000000001</v>
      </c>
      <c r="D434" s="26">
        <f>C434*C$7</f>
        <v>2277.9783000000002</v>
      </c>
      <c r="E434" s="11"/>
      <c r="F434" s="27">
        <v>2.0333333333333332</v>
      </c>
      <c r="G434" s="31">
        <f>F434*C$7</f>
        <v>79.3</v>
      </c>
    </row>
    <row r="435" spans="1:7" ht="12" customHeight="1" x14ac:dyDescent="0.2">
      <c r="A435" s="21"/>
      <c r="B435" s="18" t="s">
        <v>20</v>
      </c>
      <c r="C435" s="25">
        <v>44.300000000000004</v>
      </c>
      <c r="D435" s="26">
        <f>C435*C$8</f>
        <v>1683.4</v>
      </c>
      <c r="E435" s="11"/>
      <c r="F435" s="27">
        <v>1.5833333333333335</v>
      </c>
      <c r="G435" s="31">
        <f>F435*C$8</f>
        <v>60.166666666666671</v>
      </c>
    </row>
    <row r="436" spans="1:7" ht="12" customHeight="1" x14ac:dyDescent="0.2">
      <c r="A436" s="21"/>
      <c r="B436" s="19" t="s">
        <v>9</v>
      </c>
      <c r="C436" s="28"/>
      <c r="D436" s="29">
        <f>SUM(D431:D435)</f>
        <v>9846.0454000000009</v>
      </c>
      <c r="E436" s="11"/>
      <c r="F436" s="30"/>
      <c r="G436" s="32">
        <f>SUM(G431:G435)</f>
        <v>339.66666666666669</v>
      </c>
    </row>
    <row r="437" spans="1:7" ht="12" customHeight="1" x14ac:dyDescent="0.2">
      <c r="A437" s="23" t="s">
        <v>6</v>
      </c>
      <c r="B437" s="79" t="s">
        <v>363</v>
      </c>
      <c r="C437" s="80"/>
      <c r="D437" s="80"/>
      <c r="E437" s="80"/>
      <c r="F437" s="80"/>
      <c r="G437" s="80"/>
    </row>
    <row r="438" spans="1:7" ht="12" customHeight="1" x14ac:dyDescent="0.2">
      <c r="A438" s="23" t="s">
        <v>7</v>
      </c>
      <c r="B438" s="79"/>
      <c r="C438" s="80"/>
      <c r="D438" s="80"/>
      <c r="E438" s="80"/>
      <c r="F438" s="80"/>
      <c r="G438" s="80"/>
    </row>
    <row r="439" spans="1:7" ht="12" customHeight="1" x14ac:dyDescent="0.2">
      <c r="A439" s="22" t="s">
        <v>15</v>
      </c>
      <c r="B439" s="13"/>
      <c r="C439" s="13"/>
      <c r="D439" s="13"/>
      <c r="E439" s="13"/>
      <c r="F439" s="13"/>
      <c r="G439" s="13"/>
    </row>
    <row r="440" spans="1:7" ht="12" customHeight="1" x14ac:dyDescent="0.2">
      <c r="A440" s="23" t="s">
        <v>17</v>
      </c>
      <c r="B440" s="81" t="s">
        <v>324</v>
      </c>
      <c r="C440" s="82"/>
      <c r="D440" s="82"/>
      <c r="E440" s="82"/>
      <c r="F440" s="82"/>
      <c r="G440" s="82"/>
    </row>
    <row r="441" spans="1:7" ht="27" customHeight="1" x14ac:dyDescent="0.2">
      <c r="A441" s="24" t="s">
        <v>3</v>
      </c>
      <c r="B441" s="79" t="s">
        <v>198</v>
      </c>
      <c r="C441" s="80"/>
      <c r="D441" s="80"/>
      <c r="E441" s="80"/>
      <c r="F441" s="80"/>
      <c r="G441" s="80"/>
    </row>
    <row r="443" spans="1:7" ht="12" customHeight="1" x14ac:dyDescent="0.25">
      <c r="A443" s="20" t="s">
        <v>2</v>
      </c>
      <c r="B443" s="7">
        <v>3734</v>
      </c>
      <c r="C443" s="8"/>
      <c r="D443" s="8"/>
      <c r="E443" s="8"/>
      <c r="F443" s="38"/>
      <c r="G443" s="38"/>
    </row>
    <row r="444" spans="1:7" ht="12" customHeight="1" x14ac:dyDescent="0.2">
      <c r="A444" s="21" t="s">
        <v>10</v>
      </c>
      <c r="B444" s="9" t="s">
        <v>173</v>
      </c>
      <c r="C444" s="9"/>
      <c r="D444" s="9"/>
      <c r="E444" s="9"/>
      <c r="F444" s="9"/>
      <c r="G444" s="9"/>
    </row>
    <row r="445" spans="1:7" ht="12" customHeight="1" x14ac:dyDescent="0.2">
      <c r="A445" s="21"/>
      <c r="B445" s="9"/>
      <c r="C445" s="83" t="s">
        <v>11</v>
      </c>
      <c r="D445" s="84"/>
      <c r="E445" s="9"/>
      <c r="F445" s="83" t="s">
        <v>12</v>
      </c>
      <c r="G445" s="84"/>
    </row>
    <row r="446" spans="1:7" ht="12" customHeight="1" x14ac:dyDescent="0.2">
      <c r="A446" s="21"/>
      <c r="B446" s="9"/>
      <c r="C446" s="10" t="s">
        <v>4</v>
      </c>
      <c r="D446" s="10" t="s">
        <v>5</v>
      </c>
      <c r="E446" s="9"/>
      <c r="F446" s="10" t="s">
        <v>13</v>
      </c>
      <c r="G446" s="10" t="s">
        <v>14</v>
      </c>
    </row>
    <row r="447" spans="1:7" ht="12" customHeight="1" x14ac:dyDescent="0.2">
      <c r="A447" s="21"/>
      <c r="B447" s="18" t="s">
        <v>95</v>
      </c>
      <c r="C447" s="25">
        <v>57.383099999999999</v>
      </c>
      <c r="D447" s="26">
        <f>C447*C$4</f>
        <v>2237.9409000000001</v>
      </c>
      <c r="E447" s="11"/>
      <c r="F447" s="27">
        <v>1.7333333333333332</v>
      </c>
      <c r="G447" s="31">
        <f>F447*C$4</f>
        <v>67.599999999999994</v>
      </c>
    </row>
    <row r="448" spans="1:7" ht="12" customHeight="1" x14ac:dyDescent="0.2">
      <c r="A448" s="21"/>
      <c r="B448" s="18" t="s">
        <v>92</v>
      </c>
      <c r="C448" s="25">
        <v>57.383099999999999</v>
      </c>
      <c r="D448" s="26">
        <f>C448*C$5</f>
        <v>2237.9409000000001</v>
      </c>
      <c r="E448" s="11"/>
      <c r="F448" s="27">
        <v>1.7333333333333332</v>
      </c>
      <c r="G448" s="31">
        <f>F448*C$5</f>
        <v>67.599999999999994</v>
      </c>
    </row>
    <row r="449" spans="1:7" ht="12" customHeight="1" x14ac:dyDescent="0.2">
      <c r="A449" s="21"/>
      <c r="B449" s="18" t="s">
        <v>93</v>
      </c>
      <c r="C449" s="25">
        <v>57.383099999999999</v>
      </c>
      <c r="D449" s="26">
        <f>C449*C$6</f>
        <v>2237.9409000000001</v>
      </c>
      <c r="E449" s="11"/>
      <c r="F449" s="27">
        <v>1.7333333333333332</v>
      </c>
      <c r="G449" s="31">
        <f>F449*C$6</f>
        <v>67.599999999999994</v>
      </c>
    </row>
    <row r="450" spans="1:7" ht="12" customHeight="1" x14ac:dyDescent="0.2">
      <c r="A450" s="21"/>
      <c r="B450" s="18" t="s">
        <v>94</v>
      </c>
      <c r="C450" s="25">
        <v>63.7316</v>
      </c>
      <c r="D450" s="26">
        <f>C450*C$7</f>
        <v>2485.5324000000001</v>
      </c>
      <c r="E450" s="11"/>
      <c r="F450" s="27">
        <v>1.8666666666666665</v>
      </c>
      <c r="G450" s="31">
        <f>F450*C$7</f>
        <v>72.8</v>
      </c>
    </row>
    <row r="451" spans="1:7" ht="12" customHeight="1" x14ac:dyDescent="0.2">
      <c r="A451" s="21"/>
      <c r="B451" s="18" t="s">
        <v>20</v>
      </c>
      <c r="C451" s="25">
        <v>57.383099999999999</v>
      </c>
      <c r="D451" s="26">
        <f>C451*C$8</f>
        <v>2180.5578</v>
      </c>
      <c r="E451" s="11"/>
      <c r="F451" s="27">
        <v>1.7333333333333332</v>
      </c>
      <c r="G451" s="31">
        <f>F451*C$8</f>
        <v>65.86666666666666</v>
      </c>
    </row>
    <row r="452" spans="1:7" ht="12" customHeight="1" x14ac:dyDescent="0.2">
      <c r="A452" s="21"/>
      <c r="B452" s="19" t="s">
        <v>9</v>
      </c>
      <c r="C452" s="28"/>
      <c r="D452" s="29">
        <f>SUM(D447:D451)</f>
        <v>11379.912900000001</v>
      </c>
      <c r="E452" s="11"/>
      <c r="F452" s="30"/>
      <c r="G452" s="32">
        <f>SUM(G447:G451)</f>
        <v>341.46666666666664</v>
      </c>
    </row>
    <row r="453" spans="1:7" ht="12" customHeight="1" x14ac:dyDescent="0.2">
      <c r="A453" s="23" t="s">
        <v>6</v>
      </c>
      <c r="B453" s="79" t="s">
        <v>363</v>
      </c>
      <c r="C453" s="80"/>
      <c r="D453" s="80"/>
      <c r="E453" s="80"/>
      <c r="F453" s="80"/>
      <c r="G453" s="80"/>
    </row>
    <row r="454" spans="1:7" ht="12" customHeight="1" x14ac:dyDescent="0.2">
      <c r="A454" s="23" t="s">
        <v>7</v>
      </c>
      <c r="B454" s="79"/>
      <c r="C454" s="80"/>
      <c r="D454" s="80"/>
      <c r="E454" s="80"/>
      <c r="F454" s="80"/>
      <c r="G454" s="80"/>
    </row>
    <row r="455" spans="1:7" ht="12" customHeight="1" x14ac:dyDescent="0.2">
      <c r="A455" s="22" t="s">
        <v>15</v>
      </c>
      <c r="B455" s="13"/>
      <c r="C455" s="13"/>
      <c r="D455" s="13"/>
      <c r="E455" s="13"/>
      <c r="F455" s="13"/>
      <c r="G455" s="13"/>
    </row>
    <row r="456" spans="1:7" ht="12" customHeight="1" x14ac:dyDescent="0.2">
      <c r="A456" s="23" t="s">
        <v>17</v>
      </c>
      <c r="B456" s="81" t="s">
        <v>324</v>
      </c>
      <c r="C456" s="82"/>
      <c r="D456" s="82"/>
      <c r="E456" s="82"/>
      <c r="F456" s="82"/>
      <c r="G456" s="82"/>
    </row>
    <row r="457" spans="1:7" ht="27" customHeight="1" x14ac:dyDescent="0.2">
      <c r="A457" s="24" t="s">
        <v>3</v>
      </c>
      <c r="B457" s="79"/>
      <c r="C457" s="80"/>
      <c r="D457" s="80"/>
      <c r="E457" s="80"/>
      <c r="F457" s="80"/>
      <c r="G457" s="80"/>
    </row>
    <row r="459" spans="1:7" ht="12" customHeight="1" x14ac:dyDescent="0.25">
      <c r="A459" s="20" t="s">
        <v>2</v>
      </c>
      <c r="B459" s="7">
        <v>3735</v>
      </c>
      <c r="C459" s="8"/>
      <c r="D459" s="8"/>
      <c r="E459" s="8"/>
      <c r="F459" s="38"/>
      <c r="G459" s="38"/>
    </row>
    <row r="460" spans="1:7" ht="12" customHeight="1" x14ac:dyDescent="0.2">
      <c r="A460" s="21" t="s">
        <v>10</v>
      </c>
      <c r="B460" s="9" t="s">
        <v>174</v>
      </c>
      <c r="C460" s="9"/>
      <c r="D460" s="9"/>
      <c r="E460" s="9"/>
      <c r="F460" s="9"/>
      <c r="G460" s="9"/>
    </row>
    <row r="461" spans="1:7" ht="12" customHeight="1" x14ac:dyDescent="0.2">
      <c r="A461" s="21"/>
      <c r="B461" s="9"/>
      <c r="C461" s="83" t="s">
        <v>11</v>
      </c>
      <c r="D461" s="84"/>
      <c r="E461" s="9"/>
      <c r="F461" s="83" t="s">
        <v>12</v>
      </c>
      <c r="G461" s="84"/>
    </row>
    <row r="462" spans="1:7" ht="12" customHeight="1" x14ac:dyDescent="0.2">
      <c r="A462" s="21"/>
      <c r="B462" s="9"/>
      <c r="C462" s="10" t="s">
        <v>4</v>
      </c>
      <c r="D462" s="10" t="s">
        <v>5</v>
      </c>
      <c r="E462" s="9"/>
      <c r="F462" s="10" t="s">
        <v>13</v>
      </c>
      <c r="G462" s="10" t="s">
        <v>14</v>
      </c>
    </row>
    <row r="463" spans="1:7" ht="12" customHeight="1" x14ac:dyDescent="0.2">
      <c r="A463" s="21"/>
      <c r="B463" s="18" t="s">
        <v>95</v>
      </c>
      <c r="C463" s="25">
        <v>22.731299999999997</v>
      </c>
      <c r="D463" s="26">
        <f>C463*C$4</f>
        <v>886.52069999999992</v>
      </c>
      <c r="E463" s="11"/>
      <c r="F463" s="27">
        <v>0.78333333333333333</v>
      </c>
      <c r="G463" s="31">
        <f>F463*C$4</f>
        <v>30.55</v>
      </c>
    </row>
    <row r="464" spans="1:7" ht="12" customHeight="1" x14ac:dyDescent="0.2">
      <c r="A464" s="21"/>
      <c r="B464" s="18" t="s">
        <v>92</v>
      </c>
      <c r="C464" s="25">
        <v>22.731299999999997</v>
      </c>
      <c r="D464" s="26">
        <f>C464*C$5</f>
        <v>886.52069999999992</v>
      </c>
      <c r="E464" s="11"/>
      <c r="F464" s="27">
        <v>0.78333333333333333</v>
      </c>
      <c r="G464" s="31">
        <f>F464*C$5</f>
        <v>30.55</v>
      </c>
    </row>
    <row r="465" spans="1:7" ht="12" customHeight="1" x14ac:dyDescent="0.2">
      <c r="A465" s="21"/>
      <c r="B465" s="18" t="s">
        <v>93</v>
      </c>
      <c r="C465" s="25">
        <v>22.731299999999997</v>
      </c>
      <c r="D465" s="26">
        <f>C465*C$6</f>
        <v>886.52069999999992</v>
      </c>
      <c r="E465" s="11"/>
      <c r="F465" s="27">
        <v>0.78333333333333333</v>
      </c>
      <c r="G465" s="31">
        <f>F465*C$6</f>
        <v>30.55</v>
      </c>
    </row>
    <row r="466" spans="1:7" ht="12" customHeight="1" x14ac:dyDescent="0.2">
      <c r="A466" s="21"/>
      <c r="B466" s="18" t="s">
        <v>94</v>
      </c>
      <c r="C466" s="25">
        <v>22.731299999999997</v>
      </c>
      <c r="D466" s="26">
        <f>C466*C$7</f>
        <v>886.52069999999992</v>
      </c>
      <c r="E466" s="11"/>
      <c r="F466" s="27">
        <v>0.66666666666666663</v>
      </c>
      <c r="G466" s="31">
        <f>F466*C$7</f>
        <v>26</v>
      </c>
    </row>
    <row r="467" spans="1:7" ht="12" customHeight="1" x14ac:dyDescent="0.2">
      <c r="A467" s="21"/>
      <c r="B467" s="18" t="s">
        <v>20</v>
      </c>
      <c r="C467" s="25">
        <v>22.731299999999997</v>
      </c>
      <c r="D467" s="26">
        <f>C467*C$8</f>
        <v>863.78939999999989</v>
      </c>
      <c r="E467" s="11"/>
      <c r="F467" s="27">
        <v>0.78333333333333333</v>
      </c>
      <c r="G467" s="31">
        <f>F467*C$8</f>
        <v>29.766666666666666</v>
      </c>
    </row>
    <row r="468" spans="1:7" ht="12" customHeight="1" x14ac:dyDescent="0.2">
      <c r="A468" s="21"/>
      <c r="B468" s="19" t="s">
        <v>9</v>
      </c>
      <c r="C468" s="28"/>
      <c r="D468" s="29">
        <f>SUM(D463:D467)</f>
        <v>4409.8721999999998</v>
      </c>
      <c r="E468" s="11"/>
      <c r="F468" s="30"/>
      <c r="G468" s="32">
        <f>SUM(G463:G467)</f>
        <v>147.41666666666669</v>
      </c>
    </row>
    <row r="469" spans="1:7" ht="12" customHeight="1" x14ac:dyDescent="0.2">
      <c r="A469" s="23" t="s">
        <v>6</v>
      </c>
      <c r="B469" s="79" t="s">
        <v>363</v>
      </c>
      <c r="C469" s="80"/>
      <c r="D469" s="80"/>
      <c r="E469" s="80"/>
      <c r="F469" s="80"/>
      <c r="G469" s="80"/>
    </row>
    <row r="470" spans="1:7" ht="12" customHeight="1" x14ac:dyDescent="0.2">
      <c r="A470" s="23" t="s">
        <v>7</v>
      </c>
      <c r="B470" s="79"/>
      <c r="C470" s="80"/>
      <c r="D470" s="80"/>
      <c r="E470" s="80"/>
      <c r="F470" s="80"/>
      <c r="G470" s="80"/>
    </row>
    <row r="471" spans="1:7" ht="12" customHeight="1" x14ac:dyDescent="0.2">
      <c r="A471" s="22" t="s">
        <v>15</v>
      </c>
      <c r="B471" s="13"/>
      <c r="C471" s="13"/>
      <c r="D471" s="13"/>
      <c r="E471" s="13"/>
      <c r="F471" s="13"/>
      <c r="G471" s="13"/>
    </row>
    <row r="472" spans="1:7" ht="12" customHeight="1" x14ac:dyDescent="0.2">
      <c r="A472" s="23" t="s">
        <v>17</v>
      </c>
      <c r="B472" s="81" t="s">
        <v>324</v>
      </c>
      <c r="C472" s="82"/>
      <c r="D472" s="82"/>
      <c r="E472" s="82"/>
      <c r="F472" s="82"/>
      <c r="G472" s="82"/>
    </row>
    <row r="473" spans="1:7" ht="27" customHeight="1" x14ac:dyDescent="0.2">
      <c r="A473" s="24" t="s">
        <v>3</v>
      </c>
      <c r="B473" s="79" t="s">
        <v>190</v>
      </c>
      <c r="C473" s="80"/>
      <c r="D473" s="80"/>
      <c r="E473" s="80"/>
      <c r="F473" s="80"/>
      <c r="G473" s="80"/>
    </row>
    <row r="475" spans="1:7" ht="12" customHeight="1" x14ac:dyDescent="0.25">
      <c r="A475" s="20" t="s">
        <v>2</v>
      </c>
      <c r="B475" s="7">
        <v>3737</v>
      </c>
      <c r="C475" s="8"/>
      <c r="D475" s="8"/>
      <c r="E475" s="8"/>
      <c r="F475" s="38"/>
      <c r="G475" s="38"/>
    </row>
    <row r="476" spans="1:7" ht="12" customHeight="1" x14ac:dyDescent="0.2">
      <c r="A476" s="21" t="s">
        <v>10</v>
      </c>
      <c r="B476" s="9" t="s">
        <v>175</v>
      </c>
      <c r="C476" s="9"/>
      <c r="D476" s="9"/>
      <c r="E476" s="9"/>
      <c r="F476" s="9"/>
      <c r="G476" s="9"/>
    </row>
    <row r="477" spans="1:7" ht="12" customHeight="1" x14ac:dyDescent="0.2">
      <c r="A477" s="21"/>
      <c r="B477" s="9"/>
      <c r="C477" s="83" t="s">
        <v>11</v>
      </c>
      <c r="D477" s="84"/>
      <c r="E477" s="9"/>
      <c r="F477" s="83" t="s">
        <v>12</v>
      </c>
      <c r="G477" s="84"/>
    </row>
    <row r="478" spans="1:7" ht="12" customHeight="1" x14ac:dyDescent="0.2">
      <c r="A478" s="21"/>
      <c r="B478" s="9"/>
      <c r="C478" s="10" t="s">
        <v>4</v>
      </c>
      <c r="D478" s="10" t="s">
        <v>5</v>
      </c>
      <c r="E478" s="9"/>
      <c r="F478" s="10" t="s">
        <v>13</v>
      </c>
      <c r="G478" s="10" t="s">
        <v>14</v>
      </c>
    </row>
    <row r="479" spans="1:7" ht="12" customHeight="1" x14ac:dyDescent="0.2">
      <c r="A479" s="21"/>
      <c r="B479" s="18" t="s">
        <v>95</v>
      </c>
      <c r="C479" s="25">
        <v>66.349999999999994</v>
      </c>
      <c r="D479" s="26">
        <f>C479*C$4</f>
        <v>2587.6499999999996</v>
      </c>
      <c r="E479" s="11"/>
      <c r="F479" s="27">
        <v>2.1166666666666667</v>
      </c>
      <c r="G479" s="31">
        <f>F479*C$4</f>
        <v>82.55</v>
      </c>
    </row>
    <row r="480" spans="1:7" ht="12" customHeight="1" x14ac:dyDescent="0.2">
      <c r="A480" s="21"/>
      <c r="B480" s="18" t="s">
        <v>92</v>
      </c>
      <c r="C480" s="25">
        <v>48.396900000000002</v>
      </c>
      <c r="D480" s="26">
        <f>C480*C$5</f>
        <v>1887.4791</v>
      </c>
      <c r="E480" s="11"/>
      <c r="F480" s="27">
        <v>1.5499999999999998</v>
      </c>
      <c r="G480" s="31">
        <f>F480*C$5</f>
        <v>60.449999999999996</v>
      </c>
    </row>
    <row r="481" spans="1:7" ht="12" customHeight="1" x14ac:dyDescent="0.2">
      <c r="A481" s="21"/>
      <c r="B481" s="18" t="s">
        <v>93</v>
      </c>
      <c r="C481" s="25">
        <v>37.671799999999998</v>
      </c>
      <c r="D481" s="26">
        <f>C481*C$6</f>
        <v>1469.2002</v>
      </c>
      <c r="E481" s="11"/>
      <c r="F481" s="27">
        <v>1.2333333333333334</v>
      </c>
      <c r="G481" s="31">
        <f>F481*C$6</f>
        <v>48.1</v>
      </c>
    </row>
    <row r="482" spans="1:7" ht="12" customHeight="1" x14ac:dyDescent="0.2">
      <c r="A482" s="21"/>
      <c r="B482" s="18" t="s">
        <v>94</v>
      </c>
      <c r="C482" s="25">
        <v>48.396900000000002</v>
      </c>
      <c r="D482" s="26">
        <f>C482*C$7</f>
        <v>1887.4791</v>
      </c>
      <c r="E482" s="11"/>
      <c r="F482" s="27">
        <v>1.5499999999999998</v>
      </c>
      <c r="G482" s="31">
        <f>F482*C$7</f>
        <v>60.449999999999996</v>
      </c>
    </row>
    <row r="483" spans="1:7" ht="12" customHeight="1" x14ac:dyDescent="0.2">
      <c r="A483" s="21"/>
      <c r="B483" s="18" t="s">
        <v>20</v>
      </c>
      <c r="C483" s="25">
        <v>48.396900000000002</v>
      </c>
      <c r="D483" s="26">
        <f>C483*C$8</f>
        <v>1839.0822000000001</v>
      </c>
      <c r="E483" s="11"/>
      <c r="F483" s="27">
        <v>1.5499999999999998</v>
      </c>
      <c r="G483" s="31">
        <f>F483*C$8</f>
        <v>58.899999999999991</v>
      </c>
    </row>
    <row r="484" spans="1:7" ht="12" customHeight="1" x14ac:dyDescent="0.2">
      <c r="A484" s="21"/>
      <c r="B484" s="19" t="s">
        <v>9</v>
      </c>
      <c r="C484" s="28"/>
      <c r="D484" s="29">
        <f>SUM(D479:D483)</f>
        <v>9670.8906000000006</v>
      </c>
      <c r="E484" s="11"/>
      <c r="F484" s="30"/>
      <c r="G484" s="32">
        <f>SUM(G479:G483)</f>
        <v>310.45</v>
      </c>
    </row>
    <row r="485" spans="1:7" ht="12" customHeight="1" x14ac:dyDescent="0.2">
      <c r="A485" s="23" t="s">
        <v>6</v>
      </c>
      <c r="B485" s="79" t="s">
        <v>363</v>
      </c>
      <c r="C485" s="80"/>
      <c r="D485" s="80"/>
      <c r="E485" s="80"/>
      <c r="F485" s="80"/>
      <c r="G485" s="80"/>
    </row>
    <row r="486" spans="1:7" ht="12" customHeight="1" x14ac:dyDescent="0.2">
      <c r="A486" s="23" t="s">
        <v>7</v>
      </c>
      <c r="B486" s="79"/>
      <c r="C486" s="80"/>
      <c r="D486" s="80"/>
      <c r="E486" s="80"/>
      <c r="F486" s="80"/>
      <c r="G486" s="80"/>
    </row>
    <row r="487" spans="1:7" ht="12" customHeight="1" x14ac:dyDescent="0.2">
      <c r="A487" s="22" t="s">
        <v>15</v>
      </c>
      <c r="B487" s="13"/>
      <c r="C487" s="13"/>
      <c r="D487" s="13"/>
      <c r="E487" s="13"/>
      <c r="F487" s="13"/>
      <c r="G487" s="13"/>
    </row>
    <row r="488" spans="1:7" ht="12" customHeight="1" x14ac:dyDescent="0.2">
      <c r="A488" s="23" t="s">
        <v>17</v>
      </c>
      <c r="B488" s="81" t="s">
        <v>324</v>
      </c>
      <c r="C488" s="82"/>
      <c r="D488" s="82"/>
      <c r="E488" s="82"/>
      <c r="F488" s="82"/>
      <c r="G488" s="82"/>
    </row>
    <row r="489" spans="1:7" ht="27" customHeight="1" x14ac:dyDescent="0.2">
      <c r="A489" s="24" t="s">
        <v>3</v>
      </c>
      <c r="B489" s="79"/>
      <c r="C489" s="80"/>
      <c r="D489" s="80"/>
      <c r="E489" s="80"/>
      <c r="F489" s="80"/>
      <c r="G489" s="80"/>
    </row>
    <row r="491" spans="1:7" ht="12" customHeight="1" x14ac:dyDescent="0.25">
      <c r="A491" s="20" t="s">
        <v>2</v>
      </c>
      <c r="B491" s="7">
        <v>3740</v>
      </c>
      <c r="C491" s="8"/>
      <c r="D491" s="8"/>
      <c r="E491" s="8"/>
      <c r="F491" s="38"/>
      <c r="G491" s="38"/>
    </row>
    <row r="492" spans="1:7" ht="12" customHeight="1" x14ac:dyDescent="0.2">
      <c r="A492" s="21" t="s">
        <v>10</v>
      </c>
      <c r="B492" s="9" t="s">
        <v>176</v>
      </c>
      <c r="C492" s="9"/>
      <c r="D492" s="9"/>
      <c r="E492" s="9"/>
      <c r="F492" s="9"/>
      <c r="G492" s="9"/>
    </row>
    <row r="493" spans="1:7" ht="12" customHeight="1" x14ac:dyDescent="0.2">
      <c r="A493" s="21"/>
      <c r="B493" s="9"/>
      <c r="C493" s="83" t="s">
        <v>11</v>
      </c>
      <c r="D493" s="84"/>
      <c r="E493" s="9"/>
      <c r="F493" s="83" t="s">
        <v>12</v>
      </c>
      <c r="G493" s="84"/>
    </row>
    <row r="494" spans="1:7" ht="12" customHeight="1" x14ac:dyDescent="0.2">
      <c r="A494" s="21"/>
      <c r="B494" s="9"/>
      <c r="C494" s="10" t="s">
        <v>4</v>
      </c>
      <c r="D494" s="10" t="s">
        <v>5</v>
      </c>
      <c r="E494" s="9"/>
      <c r="F494" s="10" t="s">
        <v>13</v>
      </c>
      <c r="G494" s="10" t="s">
        <v>14</v>
      </c>
    </row>
    <row r="495" spans="1:7" ht="12" customHeight="1" x14ac:dyDescent="0.2">
      <c r="A495" s="21"/>
      <c r="B495" s="18" t="s">
        <v>95</v>
      </c>
      <c r="C495" s="25">
        <v>10.902799999999999</v>
      </c>
      <c r="D495" s="26">
        <f>C495*C$4</f>
        <v>425.20919999999995</v>
      </c>
      <c r="E495" s="11"/>
      <c r="F495" s="27">
        <v>0.51666666666666661</v>
      </c>
      <c r="G495" s="31">
        <f>F495*C$4</f>
        <v>20.149999999999999</v>
      </c>
    </row>
    <row r="496" spans="1:7" ht="12" customHeight="1" x14ac:dyDescent="0.2">
      <c r="A496" s="21"/>
      <c r="B496" s="18" t="s">
        <v>92</v>
      </c>
      <c r="C496" s="25">
        <v>10.902799999999999</v>
      </c>
      <c r="D496" s="26">
        <f>C496*C$5</f>
        <v>425.20919999999995</v>
      </c>
      <c r="E496" s="11"/>
      <c r="F496" s="27">
        <v>0.51666666666666661</v>
      </c>
      <c r="G496" s="31">
        <f>F496*C$5</f>
        <v>20.149999999999999</v>
      </c>
    </row>
    <row r="497" spans="1:7" ht="12" customHeight="1" x14ac:dyDescent="0.2">
      <c r="A497" s="21"/>
      <c r="B497" s="18" t="s">
        <v>93</v>
      </c>
      <c r="C497" s="25">
        <v>10.902799999999999</v>
      </c>
      <c r="D497" s="26">
        <f>C497*C$6</f>
        <v>425.20919999999995</v>
      </c>
      <c r="E497" s="11"/>
      <c r="F497" s="27">
        <v>0.51666666666666661</v>
      </c>
      <c r="G497" s="31">
        <f>F497*C$6</f>
        <v>20.149999999999999</v>
      </c>
    </row>
    <row r="498" spans="1:7" ht="12" customHeight="1" x14ac:dyDescent="0.2">
      <c r="A498" s="21"/>
      <c r="B498" s="18" t="s">
        <v>94</v>
      </c>
      <c r="C498" s="25">
        <v>10.902799999999999</v>
      </c>
      <c r="D498" s="26">
        <f>C498*C$7</f>
        <v>425.20919999999995</v>
      </c>
      <c r="E498" s="11"/>
      <c r="F498" s="27">
        <v>0.51666666666666661</v>
      </c>
      <c r="G498" s="31">
        <f>F498*C$7</f>
        <v>20.149999999999999</v>
      </c>
    </row>
    <row r="499" spans="1:7" ht="12" customHeight="1" x14ac:dyDescent="0.2">
      <c r="A499" s="21"/>
      <c r="B499" s="18" t="s">
        <v>20</v>
      </c>
      <c r="C499" s="25">
        <v>10.902799999999999</v>
      </c>
      <c r="D499" s="26">
        <f>C499*C$8</f>
        <v>414.30639999999994</v>
      </c>
      <c r="E499" s="11"/>
      <c r="F499" s="27">
        <v>0.51666666666666661</v>
      </c>
      <c r="G499" s="31">
        <f>F499*C$8</f>
        <v>19.633333333333333</v>
      </c>
    </row>
    <row r="500" spans="1:7" ht="12" customHeight="1" x14ac:dyDescent="0.2">
      <c r="A500" s="21"/>
      <c r="B500" s="19" t="s">
        <v>9</v>
      </c>
      <c r="C500" s="28"/>
      <c r="D500" s="29">
        <f>SUM(D495:D499)</f>
        <v>2115.1431999999995</v>
      </c>
      <c r="E500" s="11"/>
      <c r="F500" s="30"/>
      <c r="G500" s="32">
        <f>SUM(G495:G499)</f>
        <v>100.23333333333332</v>
      </c>
    </row>
    <row r="501" spans="1:7" ht="12" customHeight="1" x14ac:dyDescent="0.2">
      <c r="A501" s="23" t="s">
        <v>6</v>
      </c>
      <c r="B501" s="79" t="s">
        <v>363</v>
      </c>
      <c r="C501" s="80"/>
      <c r="D501" s="80"/>
      <c r="E501" s="80"/>
      <c r="F501" s="80"/>
      <c r="G501" s="80"/>
    </row>
    <row r="502" spans="1:7" ht="12" customHeight="1" x14ac:dyDescent="0.2">
      <c r="A502" s="23" t="s">
        <v>7</v>
      </c>
      <c r="B502" s="79"/>
      <c r="C502" s="80"/>
      <c r="D502" s="80"/>
      <c r="E502" s="80"/>
      <c r="F502" s="80"/>
      <c r="G502" s="80"/>
    </row>
    <row r="503" spans="1:7" ht="12" customHeight="1" x14ac:dyDescent="0.2">
      <c r="A503" s="22" t="s">
        <v>15</v>
      </c>
      <c r="B503" s="13"/>
      <c r="C503" s="13"/>
      <c r="D503" s="13"/>
      <c r="E503" s="13"/>
      <c r="F503" s="13"/>
      <c r="G503" s="13"/>
    </row>
    <row r="504" spans="1:7" ht="12" customHeight="1" x14ac:dyDescent="0.2">
      <c r="A504" s="23" t="s">
        <v>17</v>
      </c>
      <c r="B504" s="81" t="s">
        <v>324</v>
      </c>
      <c r="C504" s="82"/>
      <c r="D504" s="82"/>
      <c r="E504" s="82"/>
      <c r="F504" s="82"/>
      <c r="G504" s="82"/>
    </row>
    <row r="505" spans="1:7" ht="27" customHeight="1" x14ac:dyDescent="0.2">
      <c r="A505" s="24" t="s">
        <v>3</v>
      </c>
      <c r="B505" s="79"/>
      <c r="C505" s="80"/>
      <c r="D505" s="80"/>
      <c r="E505" s="80"/>
      <c r="F505" s="80"/>
      <c r="G505" s="80"/>
    </row>
    <row r="507" spans="1:7" ht="12" customHeight="1" x14ac:dyDescent="0.25">
      <c r="A507" s="20" t="s">
        <v>2</v>
      </c>
      <c r="B507" s="7">
        <v>3742</v>
      </c>
      <c r="C507" s="8"/>
      <c r="D507" s="8"/>
      <c r="E507" s="8"/>
      <c r="F507" s="38"/>
      <c r="G507" s="38"/>
    </row>
    <row r="508" spans="1:7" ht="12" customHeight="1" x14ac:dyDescent="0.2">
      <c r="A508" s="21" t="s">
        <v>10</v>
      </c>
      <c r="B508" s="9" t="s">
        <v>177</v>
      </c>
      <c r="C508" s="9"/>
      <c r="D508" s="9"/>
      <c r="E508" s="9"/>
      <c r="F508" s="9"/>
      <c r="G508" s="9"/>
    </row>
    <row r="509" spans="1:7" ht="12" customHeight="1" x14ac:dyDescent="0.2">
      <c r="A509" s="21"/>
      <c r="B509" s="9"/>
      <c r="C509" s="83" t="s">
        <v>11</v>
      </c>
      <c r="D509" s="84"/>
      <c r="E509" s="9"/>
      <c r="F509" s="83" t="s">
        <v>12</v>
      </c>
      <c r="G509" s="84"/>
    </row>
    <row r="510" spans="1:7" ht="12" customHeight="1" x14ac:dyDescent="0.2">
      <c r="A510" s="21"/>
      <c r="B510" s="9"/>
      <c r="C510" s="10" t="s">
        <v>4</v>
      </c>
      <c r="D510" s="10" t="s">
        <v>5</v>
      </c>
      <c r="E510" s="9"/>
      <c r="F510" s="10" t="s">
        <v>13</v>
      </c>
      <c r="G510" s="10" t="s">
        <v>14</v>
      </c>
    </row>
    <row r="511" spans="1:7" ht="12" customHeight="1" x14ac:dyDescent="0.2">
      <c r="A511" s="21"/>
      <c r="B511" s="18" t="s">
        <v>95</v>
      </c>
      <c r="C511" s="25">
        <v>55.831500000000005</v>
      </c>
      <c r="D511" s="26">
        <f>C511*C$4</f>
        <v>2177.4285</v>
      </c>
      <c r="E511" s="11"/>
      <c r="F511" s="27">
        <v>1.45</v>
      </c>
      <c r="G511" s="31">
        <f>F511*C$4</f>
        <v>56.55</v>
      </c>
    </row>
    <row r="512" spans="1:7" ht="12" customHeight="1" x14ac:dyDescent="0.2">
      <c r="A512" s="21"/>
      <c r="B512" s="18" t="s">
        <v>92</v>
      </c>
      <c r="C512" s="25">
        <v>90.635600000000011</v>
      </c>
      <c r="D512" s="26">
        <f>C512*C$5</f>
        <v>3534.7884000000004</v>
      </c>
      <c r="E512" s="11"/>
      <c r="F512" s="27">
        <v>2.1666666666666665</v>
      </c>
      <c r="G512" s="31">
        <f>F512*C$5</f>
        <v>84.5</v>
      </c>
    </row>
    <row r="513" spans="1:7" ht="12" customHeight="1" x14ac:dyDescent="0.2">
      <c r="A513" s="21"/>
      <c r="B513" s="18" t="s">
        <v>93</v>
      </c>
      <c r="C513" s="25">
        <v>65.019900000000007</v>
      </c>
      <c r="D513" s="26">
        <f>C513*C$6</f>
        <v>2535.7761</v>
      </c>
      <c r="E513" s="11"/>
      <c r="F513" s="27">
        <v>1.65</v>
      </c>
      <c r="G513" s="31">
        <f>F513*C$6</f>
        <v>64.349999999999994</v>
      </c>
    </row>
    <row r="514" spans="1:7" ht="12" customHeight="1" x14ac:dyDescent="0.2">
      <c r="A514" s="21"/>
      <c r="B514" s="18" t="s">
        <v>94</v>
      </c>
      <c r="C514" s="25">
        <v>90.635600000000011</v>
      </c>
      <c r="D514" s="26">
        <f>C514*C$7</f>
        <v>3534.7884000000004</v>
      </c>
      <c r="E514" s="11"/>
      <c r="F514" s="27">
        <v>2.1666666666666665</v>
      </c>
      <c r="G514" s="31">
        <f>F514*C$7</f>
        <v>84.5</v>
      </c>
    </row>
    <row r="515" spans="1:7" ht="12" customHeight="1" x14ac:dyDescent="0.2">
      <c r="A515" s="21"/>
      <c r="B515" s="18" t="s">
        <v>20</v>
      </c>
      <c r="C515" s="25">
        <v>90.635600000000011</v>
      </c>
      <c r="D515" s="26">
        <f>C515*C$8</f>
        <v>3444.1528000000003</v>
      </c>
      <c r="E515" s="11"/>
      <c r="F515" s="27">
        <v>2.1666666666666665</v>
      </c>
      <c r="G515" s="31">
        <f>F515*C$8</f>
        <v>82.333333333333329</v>
      </c>
    </row>
    <row r="516" spans="1:7" ht="12" customHeight="1" x14ac:dyDescent="0.2">
      <c r="A516" s="21"/>
      <c r="B516" s="19" t="s">
        <v>9</v>
      </c>
      <c r="C516" s="28"/>
      <c r="D516" s="29">
        <f>SUM(D511:D515)</f>
        <v>15226.9342</v>
      </c>
      <c r="E516" s="11"/>
      <c r="F516" s="30"/>
      <c r="G516" s="32">
        <f>SUM(G511:G515)</f>
        <v>372.23333333333329</v>
      </c>
    </row>
    <row r="517" spans="1:7" ht="12" customHeight="1" x14ac:dyDescent="0.2">
      <c r="A517" s="23" t="s">
        <v>6</v>
      </c>
      <c r="B517" s="79" t="s">
        <v>363</v>
      </c>
      <c r="C517" s="80"/>
      <c r="D517" s="80"/>
      <c r="E517" s="80"/>
      <c r="F517" s="80"/>
      <c r="G517" s="80"/>
    </row>
    <row r="518" spans="1:7" ht="12" customHeight="1" x14ac:dyDescent="0.2">
      <c r="A518" s="23" t="s">
        <v>7</v>
      </c>
      <c r="B518" s="79"/>
      <c r="C518" s="80"/>
      <c r="D518" s="80"/>
      <c r="E518" s="80"/>
      <c r="F518" s="80"/>
      <c r="G518" s="80"/>
    </row>
    <row r="519" spans="1:7" ht="12" customHeight="1" x14ac:dyDescent="0.2">
      <c r="A519" s="22" t="s">
        <v>15</v>
      </c>
      <c r="B519" s="13"/>
      <c r="C519" s="13"/>
      <c r="D519" s="13"/>
      <c r="E519" s="13"/>
      <c r="F519" s="13"/>
      <c r="G519" s="13"/>
    </row>
    <row r="520" spans="1:7" ht="12" customHeight="1" x14ac:dyDescent="0.2">
      <c r="A520" s="23" t="s">
        <v>17</v>
      </c>
      <c r="B520" s="81" t="s">
        <v>324</v>
      </c>
      <c r="C520" s="82"/>
      <c r="D520" s="82"/>
      <c r="E520" s="82"/>
      <c r="F520" s="82"/>
      <c r="G520" s="82"/>
    </row>
    <row r="521" spans="1:7" ht="27" customHeight="1" x14ac:dyDescent="0.2">
      <c r="A521" s="24" t="s">
        <v>3</v>
      </c>
      <c r="B521" s="79" t="s">
        <v>200</v>
      </c>
      <c r="C521" s="80"/>
      <c r="D521" s="80"/>
      <c r="E521" s="80"/>
      <c r="F521" s="80"/>
      <c r="G521" s="80"/>
    </row>
    <row r="523" spans="1:7" ht="12" customHeight="1" x14ac:dyDescent="0.25">
      <c r="A523" s="20" t="s">
        <v>2</v>
      </c>
      <c r="B523" s="7">
        <v>3743</v>
      </c>
      <c r="C523" s="8"/>
      <c r="D523" s="8"/>
      <c r="E523" s="8"/>
      <c r="F523" s="38"/>
      <c r="G523" s="38"/>
    </row>
    <row r="524" spans="1:7" ht="12" customHeight="1" x14ac:dyDescent="0.2">
      <c r="A524" s="21" t="s">
        <v>10</v>
      </c>
      <c r="B524" s="9" t="s">
        <v>178</v>
      </c>
      <c r="C524" s="9"/>
      <c r="D524" s="9"/>
      <c r="E524" s="9"/>
      <c r="F524" s="9"/>
      <c r="G524" s="9"/>
    </row>
    <row r="525" spans="1:7" ht="12" customHeight="1" x14ac:dyDescent="0.2">
      <c r="A525" s="21"/>
      <c r="B525" s="9"/>
      <c r="C525" s="83" t="s">
        <v>11</v>
      </c>
      <c r="D525" s="84"/>
      <c r="E525" s="9"/>
      <c r="F525" s="83" t="s">
        <v>12</v>
      </c>
      <c r="G525" s="84"/>
    </row>
    <row r="526" spans="1:7" ht="12" customHeight="1" x14ac:dyDescent="0.2">
      <c r="A526" s="21"/>
      <c r="B526" s="9"/>
      <c r="C526" s="10" t="s">
        <v>4</v>
      </c>
      <c r="D526" s="10" t="s">
        <v>5</v>
      </c>
      <c r="E526" s="9"/>
      <c r="F526" s="10" t="s">
        <v>13</v>
      </c>
      <c r="G526" s="10" t="s">
        <v>14</v>
      </c>
    </row>
    <row r="527" spans="1:7" ht="12" customHeight="1" x14ac:dyDescent="0.2">
      <c r="A527" s="21"/>
      <c r="B527" s="18" t="s">
        <v>95</v>
      </c>
      <c r="C527" s="25">
        <v>46.610799999999998</v>
      </c>
      <c r="D527" s="26">
        <f>C527*C$4</f>
        <v>1817.8211999999999</v>
      </c>
      <c r="E527" s="11"/>
      <c r="F527" s="27">
        <v>1.4833333333333334</v>
      </c>
      <c r="G527" s="31">
        <f>F527*C$4</f>
        <v>57.85</v>
      </c>
    </row>
    <row r="528" spans="1:7" ht="12" customHeight="1" x14ac:dyDescent="0.2">
      <c r="A528" s="21"/>
      <c r="B528" s="18" t="s">
        <v>92</v>
      </c>
      <c r="C528" s="25">
        <v>46.610799999999998</v>
      </c>
      <c r="D528" s="26">
        <f>C528*C$5</f>
        <v>1817.8211999999999</v>
      </c>
      <c r="E528" s="11"/>
      <c r="F528" s="27">
        <v>1.4833333333333334</v>
      </c>
      <c r="G528" s="31">
        <f>F528*C$5</f>
        <v>57.85</v>
      </c>
    </row>
    <row r="529" spans="1:7" ht="12" customHeight="1" x14ac:dyDescent="0.2">
      <c r="A529" s="21"/>
      <c r="B529" s="18" t="s">
        <v>93</v>
      </c>
      <c r="C529" s="25">
        <v>51.924199999999999</v>
      </c>
      <c r="D529" s="26">
        <f>C529*C$6</f>
        <v>2025.0437999999999</v>
      </c>
      <c r="E529" s="11"/>
      <c r="F529" s="27">
        <v>1.6166666666666667</v>
      </c>
      <c r="G529" s="31">
        <f>F529*C$6</f>
        <v>63.050000000000004</v>
      </c>
    </row>
    <row r="530" spans="1:7" ht="12" customHeight="1" x14ac:dyDescent="0.2">
      <c r="A530" s="21"/>
      <c r="B530" s="18" t="s">
        <v>94</v>
      </c>
      <c r="C530" s="25">
        <v>46.610799999999998</v>
      </c>
      <c r="D530" s="26">
        <f>C530*C$7</f>
        <v>1817.8211999999999</v>
      </c>
      <c r="E530" s="11"/>
      <c r="F530" s="27">
        <v>1.4833333333333334</v>
      </c>
      <c r="G530" s="31">
        <f>F530*C$7</f>
        <v>57.85</v>
      </c>
    </row>
    <row r="531" spans="1:7" ht="12" customHeight="1" x14ac:dyDescent="0.2">
      <c r="A531" s="21"/>
      <c r="B531" s="18" t="s">
        <v>20</v>
      </c>
      <c r="C531" s="25">
        <v>51.924199999999999</v>
      </c>
      <c r="D531" s="26">
        <f>C531*C$8</f>
        <v>1973.1196</v>
      </c>
      <c r="E531" s="11"/>
      <c r="F531" s="27">
        <v>1.6166666666666667</v>
      </c>
      <c r="G531" s="31">
        <f>F531*C$8</f>
        <v>61.433333333333337</v>
      </c>
    </row>
    <row r="532" spans="1:7" ht="12" customHeight="1" x14ac:dyDescent="0.2">
      <c r="A532" s="21"/>
      <c r="B532" s="19" t="s">
        <v>9</v>
      </c>
      <c r="C532" s="28"/>
      <c r="D532" s="29">
        <f>SUM(D527:D531)</f>
        <v>9451.6270000000004</v>
      </c>
      <c r="E532" s="11"/>
      <c r="F532" s="30"/>
      <c r="G532" s="32">
        <f>SUM(G527:G531)</f>
        <v>298.0333333333333</v>
      </c>
    </row>
    <row r="533" spans="1:7" ht="12" customHeight="1" x14ac:dyDescent="0.2">
      <c r="A533" s="23" t="s">
        <v>6</v>
      </c>
      <c r="B533" s="79" t="s">
        <v>363</v>
      </c>
      <c r="C533" s="80"/>
      <c r="D533" s="80"/>
      <c r="E533" s="80"/>
      <c r="F533" s="80"/>
      <c r="G533" s="80"/>
    </row>
    <row r="534" spans="1:7" ht="12" customHeight="1" x14ac:dyDescent="0.2">
      <c r="A534" s="23" t="s">
        <v>7</v>
      </c>
      <c r="B534" s="79"/>
      <c r="C534" s="80"/>
      <c r="D534" s="80"/>
      <c r="E534" s="80"/>
      <c r="F534" s="80"/>
      <c r="G534" s="80"/>
    </row>
    <row r="535" spans="1:7" ht="12" customHeight="1" x14ac:dyDescent="0.2">
      <c r="A535" s="22" t="s">
        <v>15</v>
      </c>
      <c r="B535" s="13"/>
      <c r="C535" s="13"/>
      <c r="D535" s="13"/>
      <c r="E535" s="13"/>
      <c r="F535" s="13"/>
      <c r="G535" s="13"/>
    </row>
    <row r="536" spans="1:7" ht="12" customHeight="1" x14ac:dyDescent="0.2">
      <c r="A536" s="23" t="s">
        <v>17</v>
      </c>
      <c r="B536" s="81" t="s">
        <v>324</v>
      </c>
      <c r="C536" s="82"/>
      <c r="D536" s="82"/>
      <c r="E536" s="82"/>
      <c r="F536" s="82"/>
      <c r="G536" s="82"/>
    </row>
    <row r="537" spans="1:7" ht="27" customHeight="1" x14ac:dyDescent="0.2">
      <c r="A537" s="24" t="s">
        <v>3</v>
      </c>
      <c r="B537" s="79" t="s">
        <v>199</v>
      </c>
      <c r="C537" s="80"/>
      <c r="D537" s="80"/>
      <c r="E537" s="80"/>
      <c r="F537" s="80"/>
      <c r="G537" s="80"/>
    </row>
    <row r="539" spans="1:7" ht="12" customHeight="1" x14ac:dyDescent="0.25">
      <c r="A539" s="20" t="s">
        <v>2</v>
      </c>
      <c r="B539" s="7">
        <v>3771</v>
      </c>
      <c r="C539" s="8"/>
      <c r="D539" s="8"/>
      <c r="E539" s="8"/>
      <c r="F539" s="38"/>
      <c r="G539" s="38"/>
    </row>
    <row r="540" spans="1:7" ht="12" customHeight="1" x14ac:dyDescent="0.2">
      <c r="A540" s="21" t="s">
        <v>10</v>
      </c>
      <c r="B540" s="9" t="s">
        <v>179</v>
      </c>
      <c r="C540" s="9"/>
      <c r="D540" s="9"/>
      <c r="E540" s="9"/>
      <c r="F540" s="9"/>
      <c r="G540" s="9"/>
    </row>
    <row r="541" spans="1:7" ht="12" customHeight="1" x14ac:dyDescent="0.2">
      <c r="A541" s="21"/>
      <c r="B541" s="9"/>
      <c r="C541" s="83" t="s">
        <v>11</v>
      </c>
      <c r="D541" s="84"/>
      <c r="E541" s="9"/>
      <c r="F541" s="83" t="s">
        <v>12</v>
      </c>
      <c r="G541" s="84"/>
    </row>
    <row r="542" spans="1:7" ht="12" customHeight="1" x14ac:dyDescent="0.2">
      <c r="A542" s="21"/>
      <c r="B542" s="9"/>
      <c r="C542" s="10" t="s">
        <v>4</v>
      </c>
      <c r="D542" s="10" t="s">
        <v>5</v>
      </c>
      <c r="E542" s="9"/>
      <c r="F542" s="10" t="s">
        <v>13</v>
      </c>
      <c r="G542" s="10" t="s">
        <v>14</v>
      </c>
    </row>
    <row r="543" spans="1:7" ht="12" customHeight="1" x14ac:dyDescent="0.2">
      <c r="A543" s="21"/>
      <c r="B543" s="18" t="s">
        <v>95</v>
      </c>
      <c r="C543" s="25">
        <v>140.66149999999999</v>
      </c>
      <c r="D543" s="26">
        <f>C543*C$4</f>
        <v>5485.7984999999999</v>
      </c>
      <c r="E543" s="11"/>
      <c r="F543" s="27">
        <v>3.55</v>
      </c>
      <c r="G543" s="31">
        <f>F543*C$4</f>
        <v>138.44999999999999</v>
      </c>
    </row>
    <row r="544" spans="1:7" ht="12" customHeight="1" x14ac:dyDescent="0.2">
      <c r="A544" s="21"/>
      <c r="B544" s="18" t="s">
        <v>92</v>
      </c>
      <c r="C544" s="25">
        <v>140.66150000000002</v>
      </c>
      <c r="D544" s="26">
        <f>C544*C$5</f>
        <v>5485.7985000000008</v>
      </c>
      <c r="E544" s="11"/>
      <c r="F544" s="27">
        <v>3.5500000000000003</v>
      </c>
      <c r="G544" s="31">
        <f>F544*C$5</f>
        <v>138.45000000000002</v>
      </c>
    </row>
    <row r="545" spans="1:7" ht="12" customHeight="1" x14ac:dyDescent="0.2">
      <c r="A545" s="21"/>
      <c r="B545" s="18" t="s">
        <v>93</v>
      </c>
      <c r="C545" s="25">
        <v>140.66149999999999</v>
      </c>
      <c r="D545" s="26">
        <f>C545*C$6</f>
        <v>5485.7984999999999</v>
      </c>
      <c r="E545" s="11"/>
      <c r="F545" s="27">
        <v>3.55</v>
      </c>
      <c r="G545" s="31">
        <f>F545*C$6</f>
        <v>138.44999999999999</v>
      </c>
    </row>
    <row r="546" spans="1:7" ht="12" customHeight="1" x14ac:dyDescent="0.2">
      <c r="A546" s="21"/>
      <c r="B546" s="18" t="s">
        <v>94</v>
      </c>
      <c r="C546" s="25">
        <v>140.66149999999999</v>
      </c>
      <c r="D546" s="26">
        <f>C546*C$7</f>
        <v>5485.7984999999999</v>
      </c>
      <c r="E546" s="11"/>
      <c r="F546" s="27">
        <v>3.55</v>
      </c>
      <c r="G546" s="31">
        <f>F546*C$7</f>
        <v>138.44999999999999</v>
      </c>
    </row>
    <row r="547" spans="1:7" ht="12" customHeight="1" x14ac:dyDescent="0.2">
      <c r="A547" s="21"/>
      <c r="B547" s="18" t="s">
        <v>20</v>
      </c>
      <c r="C547" s="25">
        <v>140.66149999999999</v>
      </c>
      <c r="D547" s="26">
        <f>C547*C$8</f>
        <v>5345.1369999999997</v>
      </c>
      <c r="E547" s="11"/>
      <c r="F547" s="27">
        <v>3.55</v>
      </c>
      <c r="G547" s="31">
        <f>F547*C$8</f>
        <v>134.9</v>
      </c>
    </row>
    <row r="548" spans="1:7" ht="12" customHeight="1" x14ac:dyDescent="0.2">
      <c r="A548" s="21"/>
      <c r="B548" s="19" t="s">
        <v>9</v>
      </c>
      <c r="C548" s="28"/>
      <c r="D548" s="29">
        <f>SUM(D543:D547)</f>
        <v>27288.331000000002</v>
      </c>
      <c r="E548" s="11"/>
      <c r="F548" s="30"/>
      <c r="G548" s="32">
        <f>SUM(G543:G547)</f>
        <v>688.69999999999993</v>
      </c>
    </row>
    <row r="549" spans="1:7" ht="12" customHeight="1" x14ac:dyDescent="0.2">
      <c r="A549" s="23" t="s">
        <v>6</v>
      </c>
      <c r="B549" s="79" t="s">
        <v>365</v>
      </c>
      <c r="C549" s="80"/>
      <c r="D549" s="80"/>
      <c r="E549" s="80"/>
      <c r="F549" s="80"/>
      <c r="G549" s="80"/>
    </row>
    <row r="550" spans="1:7" ht="12" customHeight="1" x14ac:dyDescent="0.2">
      <c r="A550" s="23" t="s">
        <v>7</v>
      </c>
      <c r="B550" s="79"/>
      <c r="C550" s="80"/>
      <c r="D550" s="80"/>
      <c r="E550" s="80"/>
      <c r="F550" s="80"/>
      <c r="G550" s="80"/>
    </row>
    <row r="551" spans="1:7" ht="12" customHeight="1" x14ac:dyDescent="0.2">
      <c r="A551" s="22" t="s">
        <v>15</v>
      </c>
      <c r="B551" s="13"/>
      <c r="C551" s="13"/>
      <c r="D551" s="13"/>
      <c r="E551" s="13"/>
      <c r="F551" s="13"/>
      <c r="G551" s="13"/>
    </row>
    <row r="552" spans="1:7" ht="12" customHeight="1" x14ac:dyDescent="0.2">
      <c r="A552" s="23" t="s">
        <v>17</v>
      </c>
      <c r="B552" s="81" t="s">
        <v>324</v>
      </c>
      <c r="C552" s="82"/>
      <c r="D552" s="82"/>
      <c r="E552" s="82"/>
      <c r="F552" s="82"/>
      <c r="G552" s="82"/>
    </row>
    <row r="553" spans="1:7" ht="27" customHeight="1" x14ac:dyDescent="0.2">
      <c r="A553" s="24" t="s">
        <v>3</v>
      </c>
      <c r="B553" s="79"/>
      <c r="C553" s="80"/>
      <c r="D553" s="80"/>
      <c r="E553" s="80"/>
      <c r="F553" s="80"/>
      <c r="G553" s="80"/>
    </row>
    <row r="555" spans="1:7" ht="12" customHeight="1" x14ac:dyDescent="0.25">
      <c r="A555" s="20" t="s">
        <v>2</v>
      </c>
      <c r="B555" s="7">
        <v>3772</v>
      </c>
      <c r="C555" s="8"/>
      <c r="D555" s="8"/>
      <c r="E555" s="8"/>
      <c r="F555" s="38"/>
      <c r="G555" s="38"/>
    </row>
    <row r="556" spans="1:7" ht="12" customHeight="1" x14ac:dyDescent="0.2">
      <c r="A556" s="21" t="s">
        <v>10</v>
      </c>
      <c r="B556" s="9" t="s">
        <v>180</v>
      </c>
      <c r="C556" s="9"/>
      <c r="D556" s="9"/>
      <c r="E556" s="9"/>
      <c r="F556" s="9"/>
      <c r="G556" s="9"/>
    </row>
    <row r="557" spans="1:7" ht="12" customHeight="1" x14ac:dyDescent="0.2">
      <c r="A557" s="21"/>
      <c r="B557" s="9"/>
      <c r="C557" s="83" t="s">
        <v>11</v>
      </c>
      <c r="D557" s="84"/>
      <c r="E557" s="9"/>
      <c r="F557" s="83" t="s">
        <v>12</v>
      </c>
      <c r="G557" s="84"/>
    </row>
    <row r="558" spans="1:7" ht="12" customHeight="1" x14ac:dyDescent="0.2">
      <c r="A558" s="21"/>
      <c r="B558" s="9"/>
      <c r="C558" s="10" t="s">
        <v>4</v>
      </c>
      <c r="D558" s="10" t="s">
        <v>5</v>
      </c>
      <c r="E558" s="9"/>
      <c r="F558" s="10" t="s">
        <v>13</v>
      </c>
      <c r="G558" s="10" t="s">
        <v>14</v>
      </c>
    </row>
    <row r="559" spans="1:7" ht="12" customHeight="1" x14ac:dyDescent="0.2">
      <c r="A559" s="21"/>
      <c r="B559" s="18" t="s">
        <v>95</v>
      </c>
      <c r="C559" s="25">
        <v>56.785300000000007</v>
      </c>
      <c r="D559" s="26">
        <f>C559*C$4</f>
        <v>2214.6267000000003</v>
      </c>
      <c r="E559" s="11"/>
      <c r="F559" s="27">
        <v>1.5166666666666666</v>
      </c>
      <c r="G559" s="31">
        <f>F559*C$4</f>
        <v>59.15</v>
      </c>
    </row>
    <row r="560" spans="1:7" ht="12" customHeight="1" x14ac:dyDescent="0.2">
      <c r="A560" s="21"/>
      <c r="B560" s="18" t="s">
        <v>92</v>
      </c>
      <c r="C560" s="25">
        <v>56.785300000000007</v>
      </c>
      <c r="D560" s="26">
        <f>C560*C$5</f>
        <v>2214.6267000000003</v>
      </c>
      <c r="E560" s="11"/>
      <c r="F560" s="27">
        <v>1.5166666666666666</v>
      </c>
      <c r="G560" s="31">
        <f>F560*C$5</f>
        <v>59.15</v>
      </c>
    </row>
    <row r="561" spans="1:7" ht="12" customHeight="1" x14ac:dyDescent="0.2">
      <c r="A561" s="21"/>
      <c r="B561" s="18" t="s">
        <v>93</v>
      </c>
      <c r="C561" s="25">
        <v>56.785300000000007</v>
      </c>
      <c r="D561" s="26">
        <f>C561*C$6</f>
        <v>2214.6267000000003</v>
      </c>
      <c r="E561" s="11"/>
      <c r="F561" s="27">
        <v>1.5166666666666666</v>
      </c>
      <c r="G561" s="31">
        <f>F561*C$6</f>
        <v>59.15</v>
      </c>
    </row>
    <row r="562" spans="1:7" ht="12" customHeight="1" x14ac:dyDescent="0.2">
      <c r="A562" s="21"/>
      <c r="B562" s="18" t="s">
        <v>94</v>
      </c>
      <c r="C562" s="25">
        <v>56.785300000000007</v>
      </c>
      <c r="D562" s="26">
        <f>C562*C$7</f>
        <v>2214.6267000000003</v>
      </c>
      <c r="E562" s="11"/>
      <c r="F562" s="27">
        <v>1.5166666666666666</v>
      </c>
      <c r="G562" s="31">
        <f>F562*C$7</f>
        <v>59.15</v>
      </c>
    </row>
    <row r="563" spans="1:7" ht="12" customHeight="1" x14ac:dyDescent="0.2">
      <c r="A563" s="21"/>
      <c r="B563" s="18" t="s">
        <v>20</v>
      </c>
      <c r="C563" s="25">
        <v>56.785300000000007</v>
      </c>
      <c r="D563" s="26">
        <f>C563*C$8</f>
        <v>2157.8414000000002</v>
      </c>
      <c r="E563" s="11"/>
      <c r="F563" s="27">
        <v>1.5166666666666666</v>
      </c>
      <c r="G563" s="31">
        <f>F563*C$8</f>
        <v>57.633333333333333</v>
      </c>
    </row>
    <row r="564" spans="1:7" ht="12" customHeight="1" x14ac:dyDescent="0.2">
      <c r="A564" s="21"/>
      <c r="B564" s="19" t="s">
        <v>9</v>
      </c>
      <c r="C564" s="28"/>
      <c r="D564" s="29">
        <f>SUM(D559:D563)</f>
        <v>11016.3482</v>
      </c>
      <c r="E564" s="11"/>
      <c r="F564" s="30"/>
      <c r="G564" s="32">
        <f>SUM(G559:G563)</f>
        <v>294.23333333333335</v>
      </c>
    </row>
    <row r="565" spans="1:7" ht="12" customHeight="1" x14ac:dyDescent="0.2">
      <c r="A565" s="23" t="s">
        <v>6</v>
      </c>
      <c r="B565" s="79" t="s">
        <v>363</v>
      </c>
      <c r="C565" s="80"/>
      <c r="D565" s="80"/>
      <c r="E565" s="80"/>
      <c r="F565" s="80"/>
      <c r="G565" s="80"/>
    </row>
    <row r="566" spans="1:7" ht="12" customHeight="1" x14ac:dyDescent="0.2">
      <c r="A566" s="23" t="s">
        <v>7</v>
      </c>
      <c r="B566" s="79"/>
      <c r="C566" s="80"/>
      <c r="D566" s="80"/>
      <c r="E566" s="80"/>
      <c r="F566" s="80"/>
      <c r="G566" s="80"/>
    </row>
    <row r="567" spans="1:7" ht="12" customHeight="1" x14ac:dyDescent="0.2">
      <c r="A567" s="22" t="s">
        <v>15</v>
      </c>
      <c r="B567" s="13"/>
      <c r="C567" s="13"/>
      <c r="D567" s="13"/>
      <c r="E567" s="13"/>
      <c r="F567" s="13"/>
      <c r="G567" s="13"/>
    </row>
    <row r="568" spans="1:7" ht="12" customHeight="1" x14ac:dyDescent="0.2">
      <c r="A568" s="23" t="s">
        <v>17</v>
      </c>
      <c r="B568" s="81" t="s">
        <v>324</v>
      </c>
      <c r="C568" s="82"/>
      <c r="D568" s="82"/>
      <c r="E568" s="82"/>
      <c r="F568" s="82"/>
      <c r="G568" s="82"/>
    </row>
    <row r="569" spans="1:7" ht="27" customHeight="1" x14ac:dyDescent="0.2">
      <c r="A569" s="24" t="s">
        <v>3</v>
      </c>
      <c r="B569" s="79"/>
      <c r="C569" s="80"/>
      <c r="D569" s="80"/>
      <c r="E569" s="80"/>
      <c r="F569" s="80"/>
      <c r="G569" s="80"/>
    </row>
    <row r="571" spans="1:7" ht="12" customHeight="1" x14ac:dyDescent="0.25">
      <c r="A571" s="20" t="s">
        <v>2</v>
      </c>
      <c r="B571" s="7">
        <v>3778</v>
      </c>
      <c r="C571" s="8"/>
      <c r="D571" s="8"/>
      <c r="E571" s="8"/>
      <c r="F571" s="38"/>
      <c r="G571" s="38"/>
    </row>
    <row r="572" spans="1:7" ht="12" customHeight="1" x14ac:dyDescent="0.2">
      <c r="A572" s="21" t="s">
        <v>10</v>
      </c>
      <c r="B572" s="9" t="s">
        <v>181</v>
      </c>
      <c r="C572" s="9"/>
      <c r="D572" s="9"/>
      <c r="E572" s="9"/>
      <c r="F572" s="9"/>
      <c r="G572" s="9"/>
    </row>
    <row r="573" spans="1:7" ht="12" customHeight="1" x14ac:dyDescent="0.2">
      <c r="A573" s="21"/>
      <c r="B573" s="9"/>
      <c r="C573" s="83" t="s">
        <v>11</v>
      </c>
      <c r="D573" s="84"/>
      <c r="E573" s="9"/>
      <c r="F573" s="83" t="s">
        <v>12</v>
      </c>
      <c r="G573" s="84"/>
    </row>
    <row r="574" spans="1:7" ht="12" customHeight="1" x14ac:dyDescent="0.2">
      <c r="A574" s="21"/>
      <c r="B574" s="9"/>
      <c r="C574" s="10" t="s">
        <v>4</v>
      </c>
      <c r="D574" s="10" t="s">
        <v>5</v>
      </c>
      <c r="E574" s="9"/>
      <c r="F574" s="10" t="s">
        <v>13</v>
      </c>
      <c r="G574" s="10" t="s">
        <v>14</v>
      </c>
    </row>
    <row r="575" spans="1:7" ht="12" customHeight="1" x14ac:dyDescent="0.2">
      <c r="A575" s="21"/>
      <c r="B575" s="18" t="s">
        <v>95</v>
      </c>
      <c r="C575" s="25">
        <v>176.41119999999998</v>
      </c>
      <c r="D575" s="26">
        <f>C575*C$4</f>
        <v>6880.0367999999989</v>
      </c>
      <c r="E575" s="11"/>
      <c r="F575" s="27">
        <v>3.583333333333333</v>
      </c>
      <c r="G575" s="31">
        <f>F575*C$4</f>
        <v>139.75</v>
      </c>
    </row>
    <row r="576" spans="1:7" ht="12" customHeight="1" x14ac:dyDescent="0.2">
      <c r="A576" s="21"/>
      <c r="B576" s="18" t="s">
        <v>92</v>
      </c>
      <c r="C576" s="25">
        <v>173.46260000000001</v>
      </c>
      <c r="D576" s="26">
        <f>C576*C$5</f>
        <v>6765.0414000000001</v>
      </c>
      <c r="E576" s="11"/>
      <c r="F576" s="27">
        <v>3.55</v>
      </c>
      <c r="G576" s="31">
        <f>F576*C$5</f>
        <v>138.44999999999999</v>
      </c>
    </row>
    <row r="577" spans="1:7" ht="12" customHeight="1" x14ac:dyDescent="0.2">
      <c r="A577" s="21"/>
      <c r="B577" s="18" t="s">
        <v>93</v>
      </c>
      <c r="C577" s="25">
        <v>148.88509999999999</v>
      </c>
      <c r="D577" s="26">
        <f>C577*C$6</f>
        <v>5806.5189</v>
      </c>
      <c r="E577" s="11"/>
      <c r="F577" s="27">
        <v>3.05</v>
      </c>
      <c r="G577" s="31">
        <f>F577*C$6</f>
        <v>118.94999999999999</v>
      </c>
    </row>
    <row r="578" spans="1:7" ht="12" customHeight="1" x14ac:dyDescent="0.2">
      <c r="A578" s="21"/>
      <c r="B578" s="18" t="s">
        <v>94</v>
      </c>
      <c r="C578" s="25">
        <v>152.42579999999998</v>
      </c>
      <c r="D578" s="26">
        <f>C578*C$7</f>
        <v>5944.6061999999993</v>
      </c>
      <c r="E578" s="11"/>
      <c r="F578" s="27">
        <v>3.1333333333333329</v>
      </c>
      <c r="G578" s="31">
        <f>F578*C$7</f>
        <v>122.19999999999999</v>
      </c>
    </row>
    <row r="579" spans="1:7" ht="12" customHeight="1" x14ac:dyDescent="0.2">
      <c r="A579" s="21"/>
      <c r="B579" s="18" t="s">
        <v>20</v>
      </c>
      <c r="C579" s="25">
        <v>176.41119999999998</v>
      </c>
      <c r="D579" s="26">
        <f>C579*C$8</f>
        <v>6703.6255999999994</v>
      </c>
      <c r="E579" s="11"/>
      <c r="F579" s="27">
        <v>3.583333333333333</v>
      </c>
      <c r="G579" s="31">
        <f>F579*C$8</f>
        <v>136.16666666666666</v>
      </c>
    </row>
    <row r="580" spans="1:7" ht="12" customHeight="1" x14ac:dyDescent="0.2">
      <c r="A580" s="21"/>
      <c r="B580" s="19" t="s">
        <v>9</v>
      </c>
      <c r="C580" s="28"/>
      <c r="D580" s="29">
        <f>SUM(D575:D579)</f>
        <v>32099.828899999997</v>
      </c>
      <c r="E580" s="11"/>
      <c r="F580" s="30"/>
      <c r="G580" s="32">
        <f>SUM(G575:G579)</f>
        <v>655.51666666666654</v>
      </c>
    </row>
    <row r="581" spans="1:7" ht="12" customHeight="1" x14ac:dyDescent="0.2">
      <c r="A581" s="23" t="s">
        <v>6</v>
      </c>
      <c r="B581" s="79" t="s">
        <v>363</v>
      </c>
      <c r="C581" s="80"/>
      <c r="D581" s="80"/>
      <c r="E581" s="80"/>
      <c r="F581" s="80"/>
      <c r="G581" s="80"/>
    </row>
    <row r="582" spans="1:7" ht="12" customHeight="1" x14ac:dyDescent="0.2">
      <c r="A582" s="23" t="s">
        <v>7</v>
      </c>
      <c r="B582" s="79"/>
      <c r="C582" s="80"/>
      <c r="D582" s="80"/>
      <c r="E582" s="80"/>
      <c r="F582" s="80"/>
      <c r="G582" s="80"/>
    </row>
    <row r="583" spans="1:7" ht="12" customHeight="1" x14ac:dyDescent="0.2">
      <c r="A583" s="22" t="s">
        <v>15</v>
      </c>
      <c r="B583" s="13"/>
      <c r="C583" s="13"/>
      <c r="D583" s="13"/>
      <c r="E583" s="13"/>
      <c r="F583" s="13"/>
      <c r="G583" s="13"/>
    </row>
    <row r="584" spans="1:7" ht="12" customHeight="1" x14ac:dyDescent="0.2">
      <c r="A584" s="23" t="s">
        <v>17</v>
      </c>
      <c r="B584" s="81" t="s">
        <v>324</v>
      </c>
      <c r="C584" s="82"/>
      <c r="D584" s="82"/>
      <c r="E584" s="82"/>
      <c r="F584" s="82"/>
      <c r="G584" s="82"/>
    </row>
    <row r="585" spans="1:7" ht="27" customHeight="1" x14ac:dyDescent="0.2">
      <c r="A585" s="24" t="s">
        <v>3</v>
      </c>
      <c r="B585" s="79"/>
      <c r="C585" s="80"/>
      <c r="D585" s="80"/>
      <c r="E585" s="80"/>
      <c r="F585" s="80"/>
      <c r="G585" s="80"/>
    </row>
    <row r="587" spans="1:7" ht="12" customHeight="1" x14ac:dyDescent="0.25">
      <c r="A587" s="20" t="s">
        <v>2</v>
      </c>
      <c r="B587" s="7">
        <v>3780</v>
      </c>
      <c r="C587" s="8"/>
      <c r="D587" s="8"/>
      <c r="E587" s="8"/>
      <c r="F587" s="38"/>
      <c r="G587" s="38"/>
    </row>
    <row r="588" spans="1:7" ht="12" customHeight="1" x14ac:dyDescent="0.2">
      <c r="A588" s="21" t="s">
        <v>10</v>
      </c>
      <c r="B588" s="9" t="s">
        <v>182</v>
      </c>
      <c r="C588" s="9"/>
      <c r="D588" s="9"/>
      <c r="E588" s="9"/>
      <c r="F588" s="9"/>
      <c r="G588" s="9"/>
    </row>
    <row r="589" spans="1:7" ht="12" customHeight="1" x14ac:dyDescent="0.2">
      <c r="A589" s="21"/>
      <c r="B589" s="9"/>
      <c r="C589" s="83" t="s">
        <v>11</v>
      </c>
      <c r="D589" s="84"/>
      <c r="E589" s="9"/>
      <c r="F589" s="83" t="s">
        <v>12</v>
      </c>
      <c r="G589" s="84"/>
    </row>
    <row r="590" spans="1:7" ht="12" customHeight="1" x14ac:dyDescent="0.2">
      <c r="A590" s="21"/>
      <c r="B590" s="9"/>
      <c r="C590" s="10" t="s">
        <v>4</v>
      </c>
      <c r="D590" s="10" t="s">
        <v>5</v>
      </c>
      <c r="E590" s="9"/>
      <c r="F590" s="10" t="s">
        <v>13</v>
      </c>
      <c r="G590" s="10" t="s">
        <v>14</v>
      </c>
    </row>
    <row r="591" spans="1:7" ht="12" customHeight="1" x14ac:dyDescent="0.2">
      <c r="A591" s="21"/>
      <c r="B591" s="18" t="s">
        <v>95</v>
      </c>
      <c r="C591" s="25">
        <v>126.14820000000002</v>
      </c>
      <c r="D591" s="26">
        <f>C591*C$4</f>
        <v>4919.7798000000003</v>
      </c>
      <c r="E591" s="11"/>
      <c r="F591" s="27">
        <v>2.7499999999999996</v>
      </c>
      <c r="G591" s="31">
        <f>F591*C$4</f>
        <v>107.24999999999999</v>
      </c>
    </row>
    <row r="592" spans="1:7" ht="12" customHeight="1" x14ac:dyDescent="0.2">
      <c r="A592" s="21"/>
      <c r="B592" s="18" t="s">
        <v>92</v>
      </c>
      <c r="C592" s="25">
        <v>126.14820000000002</v>
      </c>
      <c r="D592" s="26">
        <f>C592*C$5</f>
        <v>4919.7798000000003</v>
      </c>
      <c r="E592" s="11"/>
      <c r="F592" s="27">
        <v>2.7499999999999996</v>
      </c>
      <c r="G592" s="31">
        <f>F592*C$5</f>
        <v>107.24999999999999</v>
      </c>
    </row>
    <row r="593" spans="1:7" ht="12" customHeight="1" x14ac:dyDescent="0.2">
      <c r="A593" s="21"/>
      <c r="B593" s="18" t="s">
        <v>93</v>
      </c>
      <c r="C593" s="25">
        <v>126.14820000000002</v>
      </c>
      <c r="D593" s="26">
        <f>C593*C$6</f>
        <v>4919.7798000000003</v>
      </c>
      <c r="E593" s="11"/>
      <c r="F593" s="27">
        <v>2.7499999999999996</v>
      </c>
      <c r="G593" s="31">
        <f>F593*C$6</f>
        <v>107.24999999999999</v>
      </c>
    </row>
    <row r="594" spans="1:7" ht="12" customHeight="1" x14ac:dyDescent="0.2">
      <c r="A594" s="21"/>
      <c r="B594" s="18" t="s">
        <v>94</v>
      </c>
      <c r="C594" s="25">
        <v>126.14820000000002</v>
      </c>
      <c r="D594" s="26">
        <f>C594*C$7</f>
        <v>4919.7798000000003</v>
      </c>
      <c r="E594" s="11"/>
      <c r="F594" s="27">
        <v>2.7499999999999996</v>
      </c>
      <c r="G594" s="31">
        <f>F594*C$7</f>
        <v>107.24999999999999</v>
      </c>
    </row>
    <row r="595" spans="1:7" ht="12" customHeight="1" x14ac:dyDescent="0.2">
      <c r="A595" s="21"/>
      <c r="B595" s="18" t="s">
        <v>20</v>
      </c>
      <c r="C595" s="25">
        <v>126.14820000000002</v>
      </c>
      <c r="D595" s="26">
        <f>C595*C$8</f>
        <v>4793.6316000000006</v>
      </c>
      <c r="E595" s="11"/>
      <c r="F595" s="27">
        <v>2.7499999999999996</v>
      </c>
      <c r="G595" s="31">
        <f>F595*C$8</f>
        <v>104.49999999999999</v>
      </c>
    </row>
    <row r="596" spans="1:7" ht="12" customHeight="1" x14ac:dyDescent="0.2">
      <c r="A596" s="21"/>
      <c r="B596" s="19" t="s">
        <v>9</v>
      </c>
      <c r="C596" s="28"/>
      <c r="D596" s="29">
        <f>SUM(D591:D595)</f>
        <v>24472.750800000002</v>
      </c>
      <c r="E596" s="11"/>
      <c r="F596" s="30"/>
      <c r="G596" s="32">
        <f>SUM(G591:G595)</f>
        <v>533.49999999999989</v>
      </c>
    </row>
    <row r="597" spans="1:7" ht="12" customHeight="1" x14ac:dyDescent="0.2">
      <c r="A597" s="23" t="s">
        <v>6</v>
      </c>
      <c r="B597" s="79" t="s">
        <v>363</v>
      </c>
      <c r="C597" s="80"/>
      <c r="D597" s="80"/>
      <c r="E597" s="80"/>
      <c r="F597" s="80"/>
      <c r="G597" s="80"/>
    </row>
    <row r="598" spans="1:7" ht="12" customHeight="1" x14ac:dyDescent="0.2">
      <c r="A598" s="23" t="s">
        <v>7</v>
      </c>
      <c r="B598" s="79"/>
      <c r="C598" s="80"/>
      <c r="D598" s="80"/>
      <c r="E598" s="80"/>
      <c r="F598" s="80"/>
      <c r="G598" s="80"/>
    </row>
    <row r="599" spans="1:7" ht="12" customHeight="1" x14ac:dyDescent="0.2">
      <c r="A599" s="22" t="s">
        <v>15</v>
      </c>
      <c r="B599" s="13"/>
      <c r="C599" s="13"/>
      <c r="D599" s="13"/>
      <c r="E599" s="13"/>
      <c r="F599" s="13"/>
      <c r="G599" s="13"/>
    </row>
    <row r="600" spans="1:7" ht="12" customHeight="1" x14ac:dyDescent="0.2">
      <c r="A600" s="23" t="s">
        <v>17</v>
      </c>
      <c r="B600" s="81" t="s">
        <v>324</v>
      </c>
      <c r="C600" s="82"/>
      <c r="D600" s="82"/>
      <c r="E600" s="82"/>
      <c r="F600" s="82"/>
      <c r="G600" s="82"/>
    </row>
    <row r="601" spans="1:7" ht="27" customHeight="1" x14ac:dyDescent="0.2">
      <c r="A601" s="24" t="s">
        <v>3</v>
      </c>
      <c r="B601" s="79"/>
      <c r="C601" s="80"/>
      <c r="D601" s="80"/>
      <c r="E601" s="80"/>
      <c r="F601" s="80"/>
      <c r="G601" s="80"/>
    </row>
    <row r="603" spans="1:7" ht="12" customHeight="1" x14ac:dyDescent="0.25">
      <c r="A603" s="20" t="s">
        <v>2</v>
      </c>
      <c r="B603" s="7">
        <v>3781</v>
      </c>
      <c r="C603" s="8"/>
      <c r="D603" s="8"/>
      <c r="E603" s="8"/>
      <c r="F603" s="38"/>
      <c r="G603" s="38"/>
    </row>
    <row r="604" spans="1:7" ht="12" customHeight="1" x14ac:dyDescent="0.2">
      <c r="A604" s="21" t="s">
        <v>10</v>
      </c>
      <c r="B604" s="9" t="s">
        <v>183</v>
      </c>
      <c r="C604" s="9"/>
      <c r="D604" s="9"/>
      <c r="E604" s="9"/>
      <c r="F604" s="9"/>
      <c r="G604" s="9"/>
    </row>
    <row r="605" spans="1:7" ht="12" customHeight="1" x14ac:dyDescent="0.2">
      <c r="A605" s="21"/>
      <c r="B605" s="9"/>
      <c r="C605" s="83" t="s">
        <v>11</v>
      </c>
      <c r="D605" s="84"/>
      <c r="E605" s="9"/>
      <c r="F605" s="83" t="s">
        <v>12</v>
      </c>
      <c r="G605" s="84"/>
    </row>
    <row r="606" spans="1:7" ht="12" customHeight="1" x14ac:dyDescent="0.2">
      <c r="A606" s="21"/>
      <c r="B606" s="9"/>
      <c r="C606" s="10" t="s">
        <v>4</v>
      </c>
      <c r="D606" s="10" t="s">
        <v>5</v>
      </c>
      <c r="E606" s="9"/>
      <c r="F606" s="10" t="s">
        <v>13</v>
      </c>
      <c r="G606" s="10" t="s">
        <v>14</v>
      </c>
    </row>
    <row r="607" spans="1:7" ht="12" customHeight="1" x14ac:dyDescent="0.2">
      <c r="A607" s="21"/>
      <c r="B607" s="18" t="s">
        <v>95</v>
      </c>
      <c r="C607" s="25">
        <v>121.4243</v>
      </c>
      <c r="D607" s="26">
        <f>C607*C$4</f>
        <v>4735.5477000000001</v>
      </c>
      <c r="E607" s="11"/>
      <c r="F607" s="27">
        <v>2.9666666666666663</v>
      </c>
      <c r="G607" s="31">
        <f>F607*C$4</f>
        <v>115.69999999999999</v>
      </c>
    </row>
    <row r="608" spans="1:7" ht="12" customHeight="1" x14ac:dyDescent="0.2">
      <c r="A608" s="21"/>
      <c r="B608" s="18" t="s">
        <v>92</v>
      </c>
      <c r="C608" s="25">
        <v>105.5239</v>
      </c>
      <c r="D608" s="26">
        <f>C608*C$5</f>
        <v>4115.4321</v>
      </c>
      <c r="E608" s="11"/>
      <c r="F608" s="27">
        <v>2.583333333333333</v>
      </c>
      <c r="G608" s="31">
        <f>F608*C$5</f>
        <v>100.74999999999999</v>
      </c>
    </row>
    <row r="609" spans="1:7" ht="12" customHeight="1" x14ac:dyDescent="0.2">
      <c r="A609" s="21"/>
      <c r="B609" s="18" t="s">
        <v>93</v>
      </c>
      <c r="C609" s="25">
        <v>121.4243</v>
      </c>
      <c r="D609" s="26">
        <f>C609*C$6</f>
        <v>4735.5477000000001</v>
      </c>
      <c r="E609" s="11"/>
      <c r="F609" s="27">
        <v>2.9666666666666663</v>
      </c>
      <c r="G609" s="31">
        <f>F609*C$6</f>
        <v>115.69999999999999</v>
      </c>
    </row>
    <row r="610" spans="1:7" ht="12" customHeight="1" x14ac:dyDescent="0.2">
      <c r="A610" s="21"/>
      <c r="B610" s="18" t="s">
        <v>94</v>
      </c>
      <c r="C610" s="25">
        <v>105.5239</v>
      </c>
      <c r="D610" s="26">
        <f>C610*C$7</f>
        <v>4115.4321</v>
      </c>
      <c r="E610" s="11"/>
      <c r="F610" s="27">
        <v>2.583333333333333</v>
      </c>
      <c r="G610" s="31">
        <f>F610*C$7</f>
        <v>100.74999999999999</v>
      </c>
    </row>
    <row r="611" spans="1:7" ht="12" customHeight="1" x14ac:dyDescent="0.2">
      <c r="A611" s="21"/>
      <c r="B611" s="18" t="s">
        <v>20</v>
      </c>
      <c r="C611" s="25">
        <v>105.5239</v>
      </c>
      <c r="D611" s="26">
        <f>C611*C$8</f>
        <v>4009.9081999999999</v>
      </c>
      <c r="E611" s="11"/>
      <c r="F611" s="27">
        <v>2.583333333333333</v>
      </c>
      <c r="G611" s="31">
        <f>F611*C$8</f>
        <v>98.166666666666657</v>
      </c>
    </row>
    <row r="612" spans="1:7" ht="12" customHeight="1" x14ac:dyDescent="0.2">
      <c r="A612" s="21"/>
      <c r="B612" s="19" t="s">
        <v>9</v>
      </c>
      <c r="C612" s="28"/>
      <c r="D612" s="29">
        <f>SUM(D607:D611)</f>
        <v>21711.8678</v>
      </c>
      <c r="E612" s="11"/>
      <c r="F612" s="30"/>
      <c r="G612" s="32">
        <f>SUM(G607:G611)</f>
        <v>531.06666666666661</v>
      </c>
    </row>
    <row r="613" spans="1:7" ht="12" customHeight="1" x14ac:dyDescent="0.2">
      <c r="A613" s="23" t="s">
        <v>6</v>
      </c>
      <c r="B613" s="79" t="s">
        <v>363</v>
      </c>
      <c r="C613" s="80"/>
      <c r="D613" s="80"/>
      <c r="E613" s="80"/>
      <c r="F613" s="80"/>
      <c r="G613" s="80"/>
    </row>
    <row r="614" spans="1:7" ht="12" customHeight="1" x14ac:dyDescent="0.2">
      <c r="A614" s="23" t="s">
        <v>7</v>
      </c>
      <c r="B614" s="79"/>
      <c r="C614" s="80"/>
      <c r="D614" s="80"/>
      <c r="E614" s="80"/>
      <c r="F614" s="80"/>
      <c r="G614" s="80"/>
    </row>
    <row r="615" spans="1:7" ht="12" customHeight="1" x14ac:dyDescent="0.2">
      <c r="A615" s="22" t="s">
        <v>15</v>
      </c>
      <c r="B615" s="13"/>
      <c r="C615" s="13"/>
      <c r="D615" s="13"/>
      <c r="E615" s="13"/>
      <c r="F615" s="13"/>
      <c r="G615" s="13"/>
    </row>
    <row r="616" spans="1:7" ht="12" customHeight="1" x14ac:dyDescent="0.2">
      <c r="A616" s="23" t="s">
        <v>17</v>
      </c>
      <c r="B616" s="81" t="s">
        <v>324</v>
      </c>
      <c r="C616" s="82"/>
      <c r="D616" s="82"/>
      <c r="E616" s="82"/>
      <c r="F616" s="82"/>
      <c r="G616" s="82"/>
    </row>
    <row r="617" spans="1:7" ht="27" customHeight="1" x14ac:dyDescent="0.2">
      <c r="A617" s="24" t="s">
        <v>3</v>
      </c>
      <c r="B617" s="79"/>
      <c r="C617" s="80"/>
      <c r="D617" s="80"/>
      <c r="E617" s="80"/>
      <c r="F617" s="80"/>
      <c r="G617" s="80"/>
    </row>
    <row r="619" spans="1:7" ht="12" customHeight="1" x14ac:dyDescent="0.25">
      <c r="A619" s="20" t="s">
        <v>2</v>
      </c>
      <c r="B619" s="7">
        <v>3783</v>
      </c>
      <c r="C619" s="8"/>
      <c r="D619" s="8"/>
      <c r="E619" s="8"/>
      <c r="F619" s="38"/>
      <c r="G619" s="38"/>
    </row>
    <row r="620" spans="1:7" ht="12" customHeight="1" x14ac:dyDescent="0.2">
      <c r="A620" s="21" t="s">
        <v>10</v>
      </c>
      <c r="B620" s="9" t="s">
        <v>184</v>
      </c>
      <c r="C620" s="9"/>
      <c r="D620" s="9"/>
      <c r="E620" s="9"/>
      <c r="F620" s="9"/>
      <c r="G620" s="9"/>
    </row>
    <row r="621" spans="1:7" ht="12" customHeight="1" x14ac:dyDescent="0.2">
      <c r="A621" s="21"/>
      <c r="B621" s="9"/>
      <c r="C621" s="83" t="s">
        <v>11</v>
      </c>
      <c r="D621" s="84"/>
      <c r="E621" s="9"/>
      <c r="F621" s="83" t="s">
        <v>12</v>
      </c>
      <c r="G621" s="84"/>
    </row>
    <row r="622" spans="1:7" ht="12" customHeight="1" x14ac:dyDescent="0.2">
      <c r="A622" s="21"/>
      <c r="B622" s="9"/>
      <c r="C622" s="10" t="s">
        <v>4</v>
      </c>
      <c r="D622" s="10" t="s">
        <v>5</v>
      </c>
      <c r="E622" s="9"/>
      <c r="F622" s="10" t="s">
        <v>13</v>
      </c>
      <c r="G622" s="10" t="s">
        <v>14</v>
      </c>
    </row>
    <row r="623" spans="1:7" ht="12" customHeight="1" x14ac:dyDescent="0.2">
      <c r="A623" s="21"/>
      <c r="B623" s="18" t="s">
        <v>95</v>
      </c>
      <c r="C623" s="25">
        <v>148.60969999999998</v>
      </c>
      <c r="D623" s="26">
        <f>C623*C$4</f>
        <v>5795.778299999999</v>
      </c>
      <c r="E623" s="11"/>
      <c r="F623" s="27">
        <v>4.2166666666666668</v>
      </c>
      <c r="G623" s="31">
        <f>F623*C$4</f>
        <v>164.45000000000002</v>
      </c>
    </row>
    <row r="624" spans="1:7" ht="12" customHeight="1" x14ac:dyDescent="0.2">
      <c r="A624" s="21"/>
      <c r="B624" s="18" t="s">
        <v>92</v>
      </c>
      <c r="C624" s="25">
        <v>135.51240000000001</v>
      </c>
      <c r="D624" s="26">
        <f>C624*C$5</f>
        <v>5284.9836000000005</v>
      </c>
      <c r="E624" s="11"/>
      <c r="F624" s="27">
        <v>3.7833333333333337</v>
      </c>
      <c r="G624" s="31">
        <f>F624*C$5</f>
        <v>147.55000000000001</v>
      </c>
    </row>
    <row r="625" spans="1:7" ht="12" customHeight="1" x14ac:dyDescent="0.2">
      <c r="A625" s="21"/>
      <c r="B625" s="18" t="s">
        <v>93</v>
      </c>
      <c r="C625" s="25">
        <v>136.10149999999999</v>
      </c>
      <c r="D625" s="26">
        <f>C625*C$6</f>
        <v>5307.9584999999997</v>
      </c>
      <c r="E625" s="11"/>
      <c r="F625" s="27">
        <v>3.8833333333333333</v>
      </c>
      <c r="G625" s="31">
        <f>F625*C$6</f>
        <v>151.44999999999999</v>
      </c>
    </row>
    <row r="626" spans="1:7" ht="12" customHeight="1" x14ac:dyDescent="0.2">
      <c r="A626" s="21"/>
      <c r="B626" s="18" t="s">
        <v>94</v>
      </c>
      <c r="C626" s="25">
        <v>146.07060000000001</v>
      </c>
      <c r="D626" s="26">
        <f>C626*C$7</f>
        <v>5696.7534000000005</v>
      </c>
      <c r="E626" s="11"/>
      <c r="F626" s="27">
        <v>4.0999999999999996</v>
      </c>
      <c r="G626" s="31">
        <f>F626*C$7</f>
        <v>159.89999999999998</v>
      </c>
    </row>
    <row r="627" spans="1:7" ht="12" customHeight="1" x14ac:dyDescent="0.2">
      <c r="A627" s="21"/>
      <c r="B627" s="18" t="s">
        <v>20</v>
      </c>
      <c r="C627" s="25">
        <v>135.51240000000001</v>
      </c>
      <c r="D627" s="26">
        <f>C627*C$8</f>
        <v>5149.4712000000009</v>
      </c>
      <c r="E627" s="11"/>
      <c r="F627" s="27">
        <v>3.8000000000000003</v>
      </c>
      <c r="G627" s="31">
        <f>F627*C$8</f>
        <v>144.4</v>
      </c>
    </row>
    <row r="628" spans="1:7" ht="12" customHeight="1" x14ac:dyDescent="0.2">
      <c r="A628" s="21"/>
      <c r="B628" s="19" t="s">
        <v>9</v>
      </c>
      <c r="C628" s="28"/>
      <c r="D628" s="29">
        <f>SUM(D623:D627)</f>
        <v>27234.945</v>
      </c>
      <c r="E628" s="11"/>
      <c r="F628" s="30"/>
      <c r="G628" s="32">
        <f>SUM(G623:G627)</f>
        <v>767.74999999999989</v>
      </c>
    </row>
    <row r="629" spans="1:7" ht="12" customHeight="1" x14ac:dyDescent="0.2">
      <c r="A629" s="23" t="s">
        <v>6</v>
      </c>
      <c r="B629" s="79" t="s">
        <v>363</v>
      </c>
      <c r="C629" s="80"/>
      <c r="D629" s="80"/>
      <c r="E629" s="80"/>
      <c r="F629" s="80"/>
      <c r="G629" s="80"/>
    </row>
    <row r="630" spans="1:7" ht="12" customHeight="1" x14ac:dyDescent="0.2">
      <c r="A630" s="23" t="s">
        <v>7</v>
      </c>
      <c r="B630" s="79"/>
      <c r="C630" s="80"/>
      <c r="D630" s="80"/>
      <c r="E630" s="80"/>
      <c r="F630" s="80"/>
      <c r="G630" s="80"/>
    </row>
    <row r="631" spans="1:7" ht="12" customHeight="1" x14ac:dyDescent="0.2">
      <c r="A631" s="22" t="s">
        <v>15</v>
      </c>
      <c r="B631" s="13"/>
      <c r="C631" s="13"/>
      <c r="D631" s="13"/>
      <c r="E631" s="13"/>
      <c r="F631" s="13"/>
      <c r="G631" s="13"/>
    </row>
    <row r="632" spans="1:7" ht="12" customHeight="1" x14ac:dyDescent="0.2">
      <c r="A632" s="23" t="s">
        <v>17</v>
      </c>
      <c r="B632" s="81" t="s">
        <v>324</v>
      </c>
      <c r="C632" s="82"/>
      <c r="D632" s="82"/>
      <c r="E632" s="82"/>
      <c r="F632" s="82"/>
      <c r="G632" s="82"/>
    </row>
    <row r="633" spans="1:7" ht="27" customHeight="1" x14ac:dyDescent="0.2">
      <c r="A633" s="24" t="s">
        <v>3</v>
      </c>
      <c r="B633" s="79"/>
      <c r="C633" s="80"/>
      <c r="D633" s="80"/>
      <c r="E633" s="80"/>
      <c r="F633" s="80"/>
      <c r="G633" s="80"/>
    </row>
    <row r="635" spans="1:7" ht="12" customHeight="1" x14ac:dyDescent="0.25">
      <c r="A635" s="20" t="s">
        <v>2</v>
      </c>
      <c r="B635" s="7">
        <v>3872</v>
      </c>
      <c r="C635" s="8"/>
      <c r="D635" s="8"/>
      <c r="E635" s="8"/>
      <c r="F635" s="38"/>
      <c r="G635" s="38"/>
    </row>
    <row r="636" spans="1:7" ht="12" customHeight="1" x14ac:dyDescent="0.2">
      <c r="A636" s="21" t="s">
        <v>10</v>
      </c>
      <c r="B636" s="9" t="s">
        <v>185</v>
      </c>
      <c r="C636" s="9"/>
      <c r="D636" s="9"/>
      <c r="E636" s="9"/>
      <c r="F636" s="9"/>
      <c r="G636" s="9"/>
    </row>
    <row r="637" spans="1:7" ht="12" customHeight="1" x14ac:dyDescent="0.2">
      <c r="A637" s="21"/>
      <c r="B637" s="9"/>
      <c r="C637" s="83" t="s">
        <v>11</v>
      </c>
      <c r="D637" s="84"/>
      <c r="E637" s="9"/>
      <c r="F637" s="83" t="s">
        <v>12</v>
      </c>
      <c r="G637" s="84"/>
    </row>
    <row r="638" spans="1:7" ht="12" customHeight="1" x14ac:dyDescent="0.2">
      <c r="A638" s="21"/>
      <c r="B638" s="9"/>
      <c r="C638" s="10" t="s">
        <v>4</v>
      </c>
      <c r="D638" s="10" t="s">
        <v>5</v>
      </c>
      <c r="E638" s="9"/>
      <c r="F638" s="10" t="s">
        <v>13</v>
      </c>
      <c r="G638" s="10" t="s">
        <v>14</v>
      </c>
    </row>
    <row r="639" spans="1:7" ht="12" customHeight="1" x14ac:dyDescent="0.2">
      <c r="A639" s="21"/>
      <c r="B639" s="18" t="s">
        <v>95</v>
      </c>
      <c r="C639" s="25">
        <v>144.59100000000001</v>
      </c>
      <c r="D639" s="26">
        <f>C639*C$4</f>
        <v>5639.049</v>
      </c>
      <c r="E639" s="11"/>
      <c r="F639" s="27">
        <v>3.6166666666666667</v>
      </c>
      <c r="G639" s="31">
        <f>F639*C$4</f>
        <v>141.05000000000001</v>
      </c>
    </row>
    <row r="640" spans="1:7" ht="12" customHeight="1" x14ac:dyDescent="0.2">
      <c r="A640" s="21"/>
      <c r="B640" s="18" t="s">
        <v>92</v>
      </c>
      <c r="C640" s="25">
        <v>114.8965</v>
      </c>
      <c r="D640" s="26">
        <f>C640*C$5</f>
        <v>4480.9634999999998</v>
      </c>
      <c r="E640" s="11"/>
      <c r="F640" s="27">
        <v>2.9</v>
      </c>
      <c r="G640" s="31">
        <f>F640*C$5</f>
        <v>113.1</v>
      </c>
    </row>
    <row r="641" spans="1:7" ht="12" customHeight="1" x14ac:dyDescent="0.2">
      <c r="A641" s="21"/>
      <c r="B641" s="18" t="s">
        <v>93</v>
      </c>
      <c r="C641" s="25">
        <v>144.59100000000001</v>
      </c>
      <c r="D641" s="26">
        <f>C641*C$6</f>
        <v>5639.049</v>
      </c>
      <c r="E641" s="11"/>
      <c r="F641" s="27">
        <v>3.6166666666666667</v>
      </c>
      <c r="G641" s="31">
        <f>F641*C$6</f>
        <v>141.05000000000001</v>
      </c>
    </row>
    <row r="642" spans="1:7" ht="12" customHeight="1" x14ac:dyDescent="0.2">
      <c r="A642" s="21"/>
      <c r="B642" s="18" t="s">
        <v>94</v>
      </c>
      <c r="C642" s="25">
        <v>144.59100000000001</v>
      </c>
      <c r="D642" s="26">
        <f>C642*C$7</f>
        <v>5639.049</v>
      </c>
      <c r="E642" s="11"/>
      <c r="F642" s="27">
        <v>3.6166666666666667</v>
      </c>
      <c r="G642" s="31">
        <f>F642*C$7</f>
        <v>141.05000000000001</v>
      </c>
    </row>
    <row r="643" spans="1:7" ht="12" customHeight="1" x14ac:dyDescent="0.2">
      <c r="A643" s="21"/>
      <c r="B643" s="18" t="s">
        <v>20</v>
      </c>
      <c r="C643" s="25">
        <v>114.8965</v>
      </c>
      <c r="D643" s="26">
        <f>C643*C$8</f>
        <v>4366.067</v>
      </c>
      <c r="E643" s="11"/>
      <c r="F643" s="27">
        <v>2.9</v>
      </c>
      <c r="G643" s="31">
        <f>F643*C$8</f>
        <v>110.2</v>
      </c>
    </row>
    <row r="644" spans="1:7" ht="12" customHeight="1" x14ac:dyDescent="0.2">
      <c r="A644" s="21"/>
      <c r="B644" s="19" t="s">
        <v>9</v>
      </c>
      <c r="C644" s="28"/>
      <c r="D644" s="29">
        <f>SUM(D639:D643)</f>
        <v>25764.177499999998</v>
      </c>
      <c r="E644" s="11"/>
      <c r="F644" s="30"/>
      <c r="G644" s="32">
        <f>SUM(G639:G643)</f>
        <v>646.45000000000005</v>
      </c>
    </row>
    <row r="645" spans="1:7" ht="12" customHeight="1" x14ac:dyDescent="0.2">
      <c r="A645" s="23" t="s">
        <v>6</v>
      </c>
      <c r="B645" s="79" t="s">
        <v>365</v>
      </c>
      <c r="C645" s="80"/>
      <c r="D645" s="80"/>
      <c r="E645" s="80"/>
      <c r="F645" s="80"/>
      <c r="G645" s="80"/>
    </row>
    <row r="646" spans="1:7" ht="12" customHeight="1" x14ac:dyDescent="0.2">
      <c r="A646" s="23" t="s">
        <v>7</v>
      </c>
      <c r="B646" s="79"/>
      <c r="C646" s="80"/>
      <c r="D646" s="80"/>
      <c r="E646" s="80"/>
      <c r="F646" s="80"/>
      <c r="G646" s="80"/>
    </row>
    <row r="647" spans="1:7" ht="12" customHeight="1" x14ac:dyDescent="0.2">
      <c r="A647" s="22" t="s">
        <v>15</v>
      </c>
      <c r="B647" s="13"/>
      <c r="C647" s="13"/>
      <c r="D647" s="13"/>
      <c r="E647" s="13"/>
      <c r="F647" s="13"/>
      <c r="G647" s="13"/>
    </row>
    <row r="648" spans="1:7" ht="12" customHeight="1" x14ac:dyDescent="0.2">
      <c r="A648" s="23" t="s">
        <v>17</v>
      </c>
      <c r="B648" s="81" t="s">
        <v>324</v>
      </c>
      <c r="C648" s="82"/>
      <c r="D648" s="82"/>
      <c r="E648" s="82"/>
      <c r="F648" s="82"/>
      <c r="G648" s="82"/>
    </row>
    <row r="649" spans="1:7" ht="27" customHeight="1" x14ac:dyDescent="0.2">
      <c r="A649" s="24" t="s">
        <v>3</v>
      </c>
      <c r="B649" s="79"/>
      <c r="C649" s="80"/>
      <c r="D649" s="80"/>
      <c r="E649" s="80"/>
      <c r="F649" s="80"/>
      <c r="G649" s="80"/>
    </row>
  </sheetData>
  <mergeCells count="242">
    <mergeCell ref="B645:G645"/>
    <mergeCell ref="B646:G646"/>
    <mergeCell ref="B648:G648"/>
    <mergeCell ref="B649:G649"/>
    <mergeCell ref="B629:G629"/>
    <mergeCell ref="B630:G630"/>
    <mergeCell ref="B632:G632"/>
    <mergeCell ref="B633:G633"/>
    <mergeCell ref="C637:D637"/>
    <mergeCell ref="F637:G637"/>
    <mergeCell ref="B613:G613"/>
    <mergeCell ref="B614:G614"/>
    <mergeCell ref="B616:G616"/>
    <mergeCell ref="B617:G617"/>
    <mergeCell ref="C621:D621"/>
    <mergeCell ref="F621:G621"/>
    <mergeCell ref="B597:G597"/>
    <mergeCell ref="B598:G598"/>
    <mergeCell ref="B600:G600"/>
    <mergeCell ref="B601:G601"/>
    <mergeCell ref="C605:D605"/>
    <mergeCell ref="F605:G605"/>
    <mergeCell ref="B581:G581"/>
    <mergeCell ref="B582:G582"/>
    <mergeCell ref="B584:G584"/>
    <mergeCell ref="B585:G585"/>
    <mergeCell ref="C589:D589"/>
    <mergeCell ref="F589:G589"/>
    <mergeCell ref="B565:G565"/>
    <mergeCell ref="B566:G566"/>
    <mergeCell ref="B568:G568"/>
    <mergeCell ref="B569:G569"/>
    <mergeCell ref="C573:D573"/>
    <mergeCell ref="F573:G573"/>
    <mergeCell ref="B549:G549"/>
    <mergeCell ref="B550:G550"/>
    <mergeCell ref="B552:G552"/>
    <mergeCell ref="B553:G553"/>
    <mergeCell ref="C557:D557"/>
    <mergeCell ref="F557:G557"/>
    <mergeCell ref="B533:G533"/>
    <mergeCell ref="B534:G534"/>
    <mergeCell ref="B536:G536"/>
    <mergeCell ref="C541:D541"/>
    <mergeCell ref="F541:G541"/>
    <mergeCell ref="B517:G517"/>
    <mergeCell ref="B518:G518"/>
    <mergeCell ref="B520:G520"/>
    <mergeCell ref="B521:G521"/>
    <mergeCell ref="C525:D525"/>
    <mergeCell ref="F525:G525"/>
    <mergeCell ref="B501:G501"/>
    <mergeCell ref="B502:G502"/>
    <mergeCell ref="B504:G504"/>
    <mergeCell ref="B505:G505"/>
    <mergeCell ref="C509:D509"/>
    <mergeCell ref="F509:G509"/>
    <mergeCell ref="B485:G485"/>
    <mergeCell ref="B486:G486"/>
    <mergeCell ref="B488:G488"/>
    <mergeCell ref="B489:G489"/>
    <mergeCell ref="C493:D493"/>
    <mergeCell ref="F493:G493"/>
    <mergeCell ref="B469:G469"/>
    <mergeCell ref="B470:G470"/>
    <mergeCell ref="B472:G472"/>
    <mergeCell ref="B473:G473"/>
    <mergeCell ref="C477:D477"/>
    <mergeCell ref="F477:G477"/>
    <mergeCell ref="B453:G453"/>
    <mergeCell ref="B454:G454"/>
    <mergeCell ref="B456:G456"/>
    <mergeCell ref="B457:G457"/>
    <mergeCell ref="C461:D461"/>
    <mergeCell ref="F461:G461"/>
    <mergeCell ref="B437:G437"/>
    <mergeCell ref="B438:G438"/>
    <mergeCell ref="B440:G440"/>
    <mergeCell ref="B441:G441"/>
    <mergeCell ref="C445:D445"/>
    <mergeCell ref="F445:G445"/>
    <mergeCell ref="B422:G422"/>
    <mergeCell ref="B424:G424"/>
    <mergeCell ref="B425:G425"/>
    <mergeCell ref="C429:D429"/>
    <mergeCell ref="F429:G429"/>
    <mergeCell ref="B408:G408"/>
    <mergeCell ref="B409:G409"/>
    <mergeCell ref="C413:D413"/>
    <mergeCell ref="F413:G413"/>
    <mergeCell ref="B421:G421"/>
    <mergeCell ref="B393:G393"/>
    <mergeCell ref="C397:D397"/>
    <mergeCell ref="F397:G397"/>
    <mergeCell ref="B405:G405"/>
    <mergeCell ref="B406:G406"/>
    <mergeCell ref="C381:D381"/>
    <mergeCell ref="F381:G381"/>
    <mergeCell ref="B389:G389"/>
    <mergeCell ref="B390:G390"/>
    <mergeCell ref="B392:G392"/>
    <mergeCell ref="B374:G374"/>
    <mergeCell ref="B377:G377"/>
    <mergeCell ref="C365:D365"/>
    <mergeCell ref="F365:G365"/>
    <mergeCell ref="B373:G373"/>
    <mergeCell ref="B376:G376"/>
    <mergeCell ref="B357:G357"/>
    <mergeCell ref="B358:G358"/>
    <mergeCell ref="B360:G360"/>
    <mergeCell ref="B361:G361"/>
    <mergeCell ref="B341:G341"/>
    <mergeCell ref="B342:G342"/>
    <mergeCell ref="B344:G344"/>
    <mergeCell ref="B345:G345"/>
    <mergeCell ref="C349:D349"/>
    <mergeCell ref="F349:G349"/>
    <mergeCell ref="B325:G325"/>
    <mergeCell ref="B326:G326"/>
    <mergeCell ref="B328:G328"/>
    <mergeCell ref="B329:G329"/>
    <mergeCell ref="C333:D333"/>
    <mergeCell ref="F333:G333"/>
    <mergeCell ref="B309:G309"/>
    <mergeCell ref="B310:G310"/>
    <mergeCell ref="B312:G312"/>
    <mergeCell ref="B313:G313"/>
    <mergeCell ref="C317:D317"/>
    <mergeCell ref="F317:G317"/>
    <mergeCell ref="B293:G293"/>
    <mergeCell ref="B294:G294"/>
    <mergeCell ref="B296:G296"/>
    <mergeCell ref="B297:G297"/>
    <mergeCell ref="C301:D301"/>
    <mergeCell ref="F301:G301"/>
    <mergeCell ref="B277:G277"/>
    <mergeCell ref="B278:G278"/>
    <mergeCell ref="B280:G280"/>
    <mergeCell ref="B281:G281"/>
    <mergeCell ref="C285:D285"/>
    <mergeCell ref="F285:G285"/>
    <mergeCell ref="B261:G261"/>
    <mergeCell ref="B262:G262"/>
    <mergeCell ref="B264:G264"/>
    <mergeCell ref="B265:G265"/>
    <mergeCell ref="C269:D269"/>
    <mergeCell ref="F269:G269"/>
    <mergeCell ref="B245:G245"/>
    <mergeCell ref="B246:G246"/>
    <mergeCell ref="B248:G248"/>
    <mergeCell ref="B249:G249"/>
    <mergeCell ref="C253:D253"/>
    <mergeCell ref="F253:G253"/>
    <mergeCell ref="B229:G229"/>
    <mergeCell ref="B230:G230"/>
    <mergeCell ref="B232:G232"/>
    <mergeCell ref="C237:D237"/>
    <mergeCell ref="F237:G237"/>
    <mergeCell ref="B213:G213"/>
    <mergeCell ref="B214:G214"/>
    <mergeCell ref="B216:G216"/>
    <mergeCell ref="B217:G217"/>
    <mergeCell ref="C221:D221"/>
    <mergeCell ref="F221:G221"/>
    <mergeCell ref="B197:G197"/>
    <mergeCell ref="B198:G198"/>
    <mergeCell ref="B200:G200"/>
    <mergeCell ref="B201:G201"/>
    <mergeCell ref="C205:D205"/>
    <mergeCell ref="F205:G205"/>
    <mergeCell ref="B182:G182"/>
    <mergeCell ref="B184:G184"/>
    <mergeCell ref="B185:G185"/>
    <mergeCell ref="C189:D189"/>
    <mergeCell ref="F189:G189"/>
    <mergeCell ref="B165:G165"/>
    <mergeCell ref="B166:G166"/>
    <mergeCell ref="B168:G168"/>
    <mergeCell ref="B169:G169"/>
    <mergeCell ref="C173:D173"/>
    <mergeCell ref="F173:G173"/>
    <mergeCell ref="B117:G117"/>
    <mergeCell ref="B118:G118"/>
    <mergeCell ref="B120:G120"/>
    <mergeCell ref="B537:G537"/>
    <mergeCell ref="C125:D125"/>
    <mergeCell ref="F125:G125"/>
    <mergeCell ref="B102:G102"/>
    <mergeCell ref="B104:G104"/>
    <mergeCell ref="B233:G233"/>
    <mergeCell ref="C109:D109"/>
    <mergeCell ref="F109:G109"/>
    <mergeCell ref="B149:G149"/>
    <mergeCell ref="B150:G150"/>
    <mergeCell ref="B152:G152"/>
    <mergeCell ref="B153:G153"/>
    <mergeCell ref="C157:D157"/>
    <mergeCell ref="F157:G157"/>
    <mergeCell ref="B133:G133"/>
    <mergeCell ref="B134:G134"/>
    <mergeCell ref="B136:G136"/>
    <mergeCell ref="B137:G137"/>
    <mergeCell ref="C141:D141"/>
    <mergeCell ref="F141:G141"/>
    <mergeCell ref="B181:G181"/>
    <mergeCell ref="B88:G88"/>
    <mergeCell ref="B89:G89"/>
    <mergeCell ref="C93:D93"/>
    <mergeCell ref="F93:G93"/>
    <mergeCell ref="B101:G101"/>
    <mergeCell ref="B73:G73"/>
    <mergeCell ref="C77:D77"/>
    <mergeCell ref="F77:G77"/>
    <mergeCell ref="B85:G85"/>
    <mergeCell ref="B86:G86"/>
    <mergeCell ref="C61:D61"/>
    <mergeCell ref="F61:G61"/>
    <mergeCell ref="B69:G69"/>
    <mergeCell ref="B70:G70"/>
    <mergeCell ref="B72:G72"/>
    <mergeCell ref="B53:G53"/>
    <mergeCell ref="B54:G54"/>
    <mergeCell ref="B56:G56"/>
    <mergeCell ref="B57:G57"/>
    <mergeCell ref="B41:G41"/>
    <mergeCell ref="C45:D45"/>
    <mergeCell ref="F45:G45"/>
    <mergeCell ref="B21:G21"/>
    <mergeCell ref="B22:G22"/>
    <mergeCell ref="B24:G24"/>
    <mergeCell ref="B25:G25"/>
    <mergeCell ref="C29:D29"/>
    <mergeCell ref="F29:G29"/>
    <mergeCell ref="F13:G13"/>
    <mergeCell ref="A3:C3"/>
    <mergeCell ref="A4:B4"/>
    <mergeCell ref="A8:B8"/>
    <mergeCell ref="A9:B9"/>
    <mergeCell ref="C13:D13"/>
    <mergeCell ref="B37:G37"/>
    <mergeCell ref="B38:G38"/>
    <mergeCell ref="B40:G40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showGridLines="0" zoomScaleNormal="100" workbookViewId="0">
      <selection activeCell="G3" sqref="G3:G13"/>
    </sheetView>
  </sheetViews>
  <sheetFormatPr baseColWidth="10" defaultColWidth="11.42578125" defaultRowHeight="12" customHeight="1" x14ac:dyDescent="0.2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2.42578125" style="2" bestFit="1" customWidth="1"/>
    <col min="9" max="16384" width="11.42578125" style="2"/>
  </cols>
  <sheetData>
    <row r="1" spans="1:7" ht="24" customHeight="1" x14ac:dyDescent="0.3">
      <c r="A1" s="1" t="s">
        <v>81</v>
      </c>
      <c r="G1" s="3" t="s">
        <v>16</v>
      </c>
    </row>
    <row r="2" spans="1:7" ht="12" customHeight="1" thickBot="1" x14ac:dyDescent="0.3">
      <c r="A2" s="4"/>
    </row>
    <row r="3" spans="1:7" ht="12" customHeight="1" x14ac:dyDescent="0.2">
      <c r="A3" s="85" t="s">
        <v>27</v>
      </c>
      <c r="B3" s="86"/>
      <c r="C3" s="87"/>
      <c r="D3" s="17"/>
      <c r="F3" s="33" t="s">
        <v>26</v>
      </c>
      <c r="G3" s="18"/>
    </row>
    <row r="4" spans="1:7" ht="12" customHeight="1" x14ac:dyDescent="0.2">
      <c r="A4" s="88" t="s">
        <v>23</v>
      </c>
      <c r="B4" s="89"/>
      <c r="C4" s="5">
        <v>39</v>
      </c>
      <c r="G4" s="18"/>
    </row>
    <row r="5" spans="1:7" ht="12" customHeight="1" x14ac:dyDescent="0.2">
      <c r="A5" s="36" t="s">
        <v>92</v>
      </c>
      <c r="B5" s="37"/>
      <c r="C5" s="5">
        <v>39</v>
      </c>
      <c r="G5" s="18"/>
    </row>
    <row r="6" spans="1:7" ht="12" customHeight="1" x14ac:dyDescent="0.2">
      <c r="A6" s="36" t="s">
        <v>93</v>
      </c>
      <c r="B6" s="37"/>
      <c r="C6" s="5">
        <v>39</v>
      </c>
      <c r="G6" s="18"/>
    </row>
    <row r="7" spans="1:7" ht="12" customHeight="1" x14ac:dyDescent="0.2">
      <c r="A7" s="36" t="s">
        <v>94</v>
      </c>
      <c r="B7" s="37"/>
      <c r="C7" s="5">
        <v>39</v>
      </c>
      <c r="G7" s="18"/>
    </row>
    <row r="8" spans="1:7" ht="12" customHeight="1" x14ac:dyDescent="0.2">
      <c r="A8" s="88" t="s">
        <v>20</v>
      </c>
      <c r="B8" s="89"/>
      <c r="C8" s="5">
        <v>38</v>
      </c>
      <c r="G8" s="18"/>
    </row>
    <row r="9" spans="1:7" ht="12" customHeight="1" x14ac:dyDescent="0.2">
      <c r="A9" s="90" t="s">
        <v>24</v>
      </c>
      <c r="B9" s="91"/>
      <c r="C9" s="5">
        <v>21</v>
      </c>
      <c r="G9" s="18"/>
    </row>
    <row r="10" spans="1:7" ht="12" customHeight="1" x14ac:dyDescent="0.2">
      <c r="A10" s="88" t="s">
        <v>21</v>
      </c>
      <c r="B10" s="89"/>
      <c r="C10" s="5">
        <v>6</v>
      </c>
      <c r="G10" s="18"/>
    </row>
    <row r="11" spans="1:7" ht="12" customHeight="1" x14ac:dyDescent="0.2">
      <c r="A11" s="90" t="s">
        <v>25</v>
      </c>
      <c r="B11" s="91"/>
      <c r="C11" s="5">
        <v>26</v>
      </c>
      <c r="G11" s="18"/>
    </row>
    <row r="12" spans="1:7" ht="12" customHeight="1" x14ac:dyDescent="0.2">
      <c r="A12" s="90" t="s">
        <v>22</v>
      </c>
      <c r="B12" s="91"/>
      <c r="C12" s="5">
        <v>5</v>
      </c>
      <c r="G12" s="18"/>
    </row>
    <row r="13" spans="1:7" ht="12" customHeight="1" x14ac:dyDescent="0.2">
      <c r="A13" s="88" t="s">
        <v>0</v>
      </c>
      <c r="B13" s="89"/>
      <c r="C13" s="5">
        <v>54</v>
      </c>
      <c r="G13" s="18"/>
    </row>
    <row r="14" spans="1:7" ht="12" customHeight="1" x14ac:dyDescent="0.2">
      <c r="A14" s="90" t="s">
        <v>1</v>
      </c>
      <c r="B14" s="91"/>
      <c r="C14" s="5">
        <v>60</v>
      </c>
    </row>
    <row r="15" spans="1:7" ht="12" customHeight="1" thickBot="1" x14ac:dyDescent="0.25">
      <c r="A15" s="92" t="s">
        <v>8</v>
      </c>
      <c r="B15" s="93"/>
      <c r="C15" s="6">
        <f>SUM(C4:C14)</f>
        <v>366</v>
      </c>
    </row>
    <row r="17" spans="1:7" ht="12" customHeight="1" x14ac:dyDescent="0.25">
      <c r="A17" s="20" t="s">
        <v>2</v>
      </c>
      <c r="B17" s="7" t="s">
        <v>82</v>
      </c>
      <c r="C17" s="8"/>
      <c r="D17" s="8"/>
      <c r="E17" s="8"/>
      <c r="F17" s="38"/>
      <c r="G17" s="38"/>
    </row>
    <row r="18" spans="1:7" ht="12" customHeight="1" x14ac:dyDescent="0.2">
      <c r="A18" s="21" t="s">
        <v>10</v>
      </c>
      <c r="B18" s="9" t="s">
        <v>83</v>
      </c>
      <c r="C18" s="9"/>
      <c r="D18" s="9"/>
      <c r="E18" s="9"/>
      <c r="F18" s="9"/>
      <c r="G18" s="9"/>
    </row>
    <row r="19" spans="1:7" ht="12" customHeight="1" x14ac:dyDescent="0.2">
      <c r="A19" s="21"/>
      <c r="B19" s="9" t="s">
        <v>51</v>
      </c>
      <c r="C19" s="83" t="s">
        <v>11</v>
      </c>
      <c r="D19" s="84"/>
      <c r="E19" s="9"/>
      <c r="F19" s="83" t="s">
        <v>12</v>
      </c>
      <c r="G19" s="84"/>
    </row>
    <row r="20" spans="1:7" ht="12" customHeight="1" x14ac:dyDescent="0.2">
      <c r="A20" s="21"/>
      <c r="B20" s="9"/>
      <c r="C20" s="10" t="s">
        <v>4</v>
      </c>
      <c r="D20" s="10" t="s">
        <v>5</v>
      </c>
      <c r="E20" s="9"/>
      <c r="F20" s="10" t="s">
        <v>13</v>
      </c>
      <c r="G20" s="10" t="s">
        <v>14</v>
      </c>
    </row>
    <row r="21" spans="1:7" ht="12" customHeight="1" x14ac:dyDescent="0.2">
      <c r="A21" s="21"/>
      <c r="B21" s="18" t="s">
        <v>95</v>
      </c>
      <c r="C21" s="25">
        <v>6130.2820000000002</v>
      </c>
      <c r="D21" s="26">
        <f>C21*C$4</f>
        <v>239080.99799999999</v>
      </c>
      <c r="E21" s="11"/>
      <c r="F21" s="27">
        <v>142.43</v>
      </c>
      <c r="G21" s="31">
        <f>F21*C$4</f>
        <v>5554.77</v>
      </c>
    </row>
    <row r="22" spans="1:7" ht="12" customHeight="1" x14ac:dyDescent="0.2">
      <c r="A22" s="21"/>
      <c r="B22" s="18" t="s">
        <v>92</v>
      </c>
      <c r="C22" s="25">
        <v>6130.2820000000002</v>
      </c>
      <c r="D22" s="26">
        <f>C22*C$5</f>
        <v>239080.99799999999</v>
      </c>
      <c r="E22" s="11"/>
      <c r="F22" s="27">
        <v>142.43</v>
      </c>
      <c r="G22" s="31">
        <f>F22*C$5</f>
        <v>5554.77</v>
      </c>
    </row>
    <row r="23" spans="1:7" ht="12" customHeight="1" x14ac:dyDescent="0.2">
      <c r="A23" s="21"/>
      <c r="B23" s="18" t="s">
        <v>93</v>
      </c>
      <c r="C23" s="25">
        <v>6130.2820000000002</v>
      </c>
      <c r="D23" s="26">
        <f>C23*C$6</f>
        <v>239080.99799999999</v>
      </c>
      <c r="E23" s="11"/>
      <c r="F23" s="27">
        <v>142.43</v>
      </c>
      <c r="G23" s="31">
        <f>F23*C$6</f>
        <v>5554.77</v>
      </c>
    </row>
    <row r="24" spans="1:7" ht="12" customHeight="1" x14ac:dyDescent="0.2">
      <c r="A24" s="21"/>
      <c r="B24" s="18" t="s">
        <v>94</v>
      </c>
      <c r="C24" s="25">
        <v>6130.2820000000002</v>
      </c>
      <c r="D24" s="26">
        <f>C24*C$7</f>
        <v>239080.99799999999</v>
      </c>
      <c r="E24" s="11"/>
      <c r="F24" s="27">
        <v>142.43</v>
      </c>
      <c r="G24" s="31">
        <f>F24*C$7</f>
        <v>5554.77</v>
      </c>
    </row>
    <row r="25" spans="1:7" ht="12" customHeight="1" x14ac:dyDescent="0.2">
      <c r="A25" s="21"/>
      <c r="B25" s="18" t="s">
        <v>20</v>
      </c>
      <c r="C25" s="25">
        <v>6130.2820000000002</v>
      </c>
      <c r="D25" s="26">
        <f>C25*C$8</f>
        <v>232950.71600000001</v>
      </c>
      <c r="E25" s="11"/>
      <c r="F25" s="27">
        <v>142.43</v>
      </c>
      <c r="G25" s="31">
        <f>F25*C$8</f>
        <v>5412.34</v>
      </c>
    </row>
    <row r="26" spans="1:7" ht="12" customHeight="1" x14ac:dyDescent="0.2">
      <c r="A26" s="21"/>
      <c r="B26" s="18" t="s">
        <v>18</v>
      </c>
      <c r="C26" s="25">
        <v>6123.3559999999998</v>
      </c>
      <c r="D26" s="26">
        <f>C26*C$9</f>
        <v>128590.476</v>
      </c>
      <c r="E26" s="11"/>
      <c r="F26" s="27">
        <v>142.25</v>
      </c>
      <c r="G26" s="31">
        <f>F26*C$9</f>
        <v>2987.25</v>
      </c>
    </row>
    <row r="27" spans="1:7" ht="12" customHeight="1" x14ac:dyDescent="0.2">
      <c r="A27" s="21"/>
      <c r="B27" s="18" t="s">
        <v>21</v>
      </c>
      <c r="C27" s="25">
        <v>6123.3559999999998</v>
      </c>
      <c r="D27" s="26">
        <f>C27*C$10</f>
        <v>36740.135999999999</v>
      </c>
      <c r="E27" s="11"/>
      <c r="F27" s="27">
        <v>142.25</v>
      </c>
      <c r="G27" s="31">
        <f>F27*C$10</f>
        <v>853.5</v>
      </c>
    </row>
    <row r="28" spans="1:7" ht="12" customHeight="1" x14ac:dyDescent="0.2">
      <c r="A28" s="21"/>
      <c r="B28" s="18" t="s">
        <v>19</v>
      </c>
      <c r="C28" s="25">
        <v>5677.6130000000003</v>
      </c>
      <c r="D28" s="26">
        <f>C28*C$11</f>
        <v>147617.93799999999</v>
      </c>
      <c r="E28" s="11"/>
      <c r="F28" s="27">
        <v>132.08000000000001</v>
      </c>
      <c r="G28" s="31">
        <f>F28*C$11</f>
        <v>3434.0800000000004</v>
      </c>
    </row>
    <row r="29" spans="1:7" ht="12" customHeight="1" x14ac:dyDescent="0.2">
      <c r="A29" s="21"/>
      <c r="B29" s="18" t="s">
        <v>22</v>
      </c>
      <c r="C29" s="25">
        <v>5677.6130000000003</v>
      </c>
      <c r="D29" s="26">
        <f>C29*C$12</f>
        <v>28388.065000000002</v>
      </c>
      <c r="E29" s="11"/>
      <c r="F29" s="27">
        <v>132.08000000000001</v>
      </c>
      <c r="G29" s="31">
        <f>F29*C$12</f>
        <v>660.40000000000009</v>
      </c>
    </row>
    <row r="30" spans="1:7" ht="12" customHeight="1" x14ac:dyDescent="0.2">
      <c r="A30" s="21"/>
      <c r="B30" s="18" t="s">
        <v>0</v>
      </c>
      <c r="C30" s="25">
        <v>3579.7429999999999</v>
      </c>
      <c r="D30" s="26">
        <f>C30*C$13</f>
        <v>193306.122</v>
      </c>
      <c r="E30" s="11"/>
      <c r="F30" s="27">
        <v>83.23</v>
      </c>
      <c r="G30" s="31">
        <f>F30*C$13</f>
        <v>4494.42</v>
      </c>
    </row>
    <row r="31" spans="1:7" ht="12" customHeight="1" x14ac:dyDescent="0.2">
      <c r="A31" s="21"/>
      <c r="B31" s="18" t="s">
        <v>1</v>
      </c>
      <c r="C31" s="25">
        <v>3467.732</v>
      </c>
      <c r="D31" s="26">
        <f>C31*C$14</f>
        <v>208063.91999999998</v>
      </c>
      <c r="E31" s="11"/>
      <c r="F31" s="27">
        <v>80.63</v>
      </c>
      <c r="G31" s="31">
        <f>F31*C$14</f>
        <v>4837.7999999999993</v>
      </c>
    </row>
    <row r="32" spans="1:7" ht="12" customHeight="1" x14ac:dyDescent="0.2">
      <c r="A32" s="21"/>
      <c r="B32" s="19" t="s">
        <v>9</v>
      </c>
      <c r="C32" s="28"/>
      <c r="D32" s="29">
        <f>SUM(D21:D31)</f>
        <v>1931981.365</v>
      </c>
      <c r="E32" s="11"/>
      <c r="F32" s="30"/>
      <c r="G32" s="32">
        <f>SUM(G21:G31)</f>
        <v>44898.869999999995</v>
      </c>
    </row>
    <row r="33" spans="1:7" ht="12.75" x14ac:dyDescent="0.2">
      <c r="A33" s="23" t="s">
        <v>6</v>
      </c>
      <c r="B33" s="79" t="s">
        <v>111</v>
      </c>
      <c r="C33" s="80"/>
      <c r="D33" s="80"/>
      <c r="E33" s="80"/>
      <c r="F33" s="80"/>
      <c r="G33" s="80"/>
    </row>
    <row r="34" spans="1:7" ht="12" customHeight="1" x14ac:dyDescent="0.2">
      <c r="A34" s="23" t="s">
        <v>7</v>
      </c>
      <c r="B34" s="79" t="s">
        <v>125</v>
      </c>
      <c r="C34" s="80"/>
      <c r="D34" s="80"/>
      <c r="E34" s="80"/>
      <c r="F34" s="80"/>
      <c r="G34" s="80"/>
    </row>
    <row r="35" spans="1:7" ht="27" customHeight="1" x14ac:dyDescent="0.2">
      <c r="A35" s="23" t="s">
        <v>15</v>
      </c>
      <c r="B35" s="78" t="s">
        <v>305</v>
      </c>
      <c r="C35" s="78"/>
      <c r="D35" s="78"/>
      <c r="E35" s="78"/>
      <c r="F35" s="78"/>
      <c r="G35" s="78"/>
    </row>
    <row r="36" spans="1:7" ht="27" customHeight="1" x14ac:dyDescent="0.2">
      <c r="A36" s="40" t="s">
        <v>116</v>
      </c>
      <c r="B36" s="81" t="s">
        <v>118</v>
      </c>
      <c r="C36" s="82"/>
      <c r="D36" s="82"/>
      <c r="E36" s="82"/>
      <c r="F36" s="82"/>
      <c r="G36" s="82"/>
    </row>
    <row r="37" spans="1:7" ht="43.5" customHeight="1" x14ac:dyDescent="0.2">
      <c r="A37" s="24" t="s">
        <v>3</v>
      </c>
      <c r="B37" s="79" t="s">
        <v>307</v>
      </c>
      <c r="C37" s="80"/>
      <c r="D37" s="80"/>
      <c r="E37" s="80"/>
      <c r="F37" s="80"/>
      <c r="G37" s="80"/>
    </row>
    <row r="39" spans="1:7" ht="12" customHeight="1" x14ac:dyDescent="0.25">
      <c r="A39" s="20" t="s">
        <v>2</v>
      </c>
      <c r="B39" s="7">
        <v>405</v>
      </c>
      <c r="C39" s="8"/>
      <c r="D39" s="8"/>
      <c r="E39" s="8"/>
      <c r="F39" s="38"/>
      <c r="G39" s="38"/>
    </row>
    <row r="40" spans="1:7" ht="12" customHeight="1" x14ac:dyDescent="0.2">
      <c r="A40" s="21" t="s">
        <v>10</v>
      </c>
      <c r="B40" s="9" t="s">
        <v>85</v>
      </c>
      <c r="C40" s="9"/>
      <c r="D40" s="9"/>
      <c r="E40" s="9"/>
      <c r="F40" s="9"/>
      <c r="G40" s="9"/>
    </row>
    <row r="41" spans="1:7" ht="12" customHeight="1" x14ac:dyDescent="0.2">
      <c r="A41" s="21"/>
      <c r="B41" s="9"/>
      <c r="C41" s="83" t="s">
        <v>11</v>
      </c>
      <c r="D41" s="84"/>
      <c r="E41" s="9"/>
      <c r="F41" s="83" t="s">
        <v>12</v>
      </c>
      <c r="G41" s="84"/>
    </row>
    <row r="42" spans="1:7" ht="12" customHeight="1" x14ac:dyDescent="0.2">
      <c r="A42" s="21"/>
      <c r="B42" s="9"/>
      <c r="C42" s="10" t="s">
        <v>4</v>
      </c>
      <c r="D42" s="10" t="s">
        <v>5</v>
      </c>
      <c r="E42" s="9"/>
      <c r="F42" s="10" t="s">
        <v>13</v>
      </c>
      <c r="G42" s="10" t="s">
        <v>14</v>
      </c>
    </row>
    <row r="43" spans="1:7" ht="12" customHeight="1" x14ac:dyDescent="0.2">
      <c r="A43" s="21"/>
      <c r="B43" s="18" t="s">
        <v>95</v>
      </c>
      <c r="C43" s="25">
        <v>96.730999999999995</v>
      </c>
      <c r="D43" s="26">
        <f>C43*C$4</f>
        <v>3772.509</v>
      </c>
      <c r="E43" s="11"/>
      <c r="F43" s="27">
        <v>2.57</v>
      </c>
      <c r="G43" s="31">
        <f>F43*C$4</f>
        <v>100.22999999999999</v>
      </c>
    </row>
    <row r="44" spans="1:7" ht="12" customHeight="1" x14ac:dyDescent="0.2">
      <c r="A44" s="21"/>
      <c r="B44" s="18" t="s">
        <v>92</v>
      </c>
      <c r="C44" s="25">
        <v>96.730999999999995</v>
      </c>
      <c r="D44" s="26">
        <f>C44*C$5</f>
        <v>3772.509</v>
      </c>
      <c r="E44" s="11"/>
      <c r="F44" s="27">
        <v>2.57</v>
      </c>
      <c r="G44" s="31">
        <f>F44*C$5</f>
        <v>100.22999999999999</v>
      </c>
    </row>
    <row r="45" spans="1:7" ht="12" customHeight="1" x14ac:dyDescent="0.2">
      <c r="A45" s="21"/>
      <c r="B45" s="18" t="s">
        <v>93</v>
      </c>
      <c r="C45" s="25">
        <v>96.730999999999995</v>
      </c>
      <c r="D45" s="26">
        <f>C45*C$6</f>
        <v>3772.509</v>
      </c>
      <c r="E45" s="11"/>
      <c r="F45" s="27">
        <v>2.57</v>
      </c>
      <c r="G45" s="31">
        <f>F45*C$6</f>
        <v>100.22999999999999</v>
      </c>
    </row>
    <row r="46" spans="1:7" ht="12" customHeight="1" x14ac:dyDescent="0.2">
      <c r="A46" s="21"/>
      <c r="B46" s="18" t="s">
        <v>94</v>
      </c>
      <c r="C46" s="25">
        <v>96.730999999999995</v>
      </c>
      <c r="D46" s="26">
        <f>C46*C$7</f>
        <v>3772.509</v>
      </c>
      <c r="E46" s="11"/>
      <c r="F46" s="27">
        <v>2.57</v>
      </c>
      <c r="G46" s="31">
        <f>F46*C$7</f>
        <v>100.22999999999999</v>
      </c>
    </row>
    <row r="47" spans="1:7" ht="12" customHeight="1" x14ac:dyDescent="0.2">
      <c r="A47" s="21"/>
      <c r="B47" s="18" t="s">
        <v>20</v>
      </c>
      <c r="C47" s="25">
        <v>96.730999999999995</v>
      </c>
      <c r="D47" s="26">
        <f>C47*C$8</f>
        <v>3675.7779999999998</v>
      </c>
      <c r="E47" s="11"/>
      <c r="F47" s="27">
        <v>2.57</v>
      </c>
      <c r="G47" s="31">
        <f>F47*C$8</f>
        <v>97.66</v>
      </c>
    </row>
    <row r="48" spans="1:7" ht="12" customHeight="1" x14ac:dyDescent="0.2">
      <c r="A48" s="21"/>
      <c r="B48" s="18" t="s">
        <v>18</v>
      </c>
      <c r="C48" s="25">
        <v>85.721999999999994</v>
      </c>
      <c r="D48" s="26">
        <f>C48*C$9</f>
        <v>1800.1619999999998</v>
      </c>
      <c r="E48" s="11"/>
      <c r="F48" s="27">
        <v>2.2799999999999998</v>
      </c>
      <c r="G48" s="31">
        <f>F48*C$9</f>
        <v>47.879999999999995</v>
      </c>
    </row>
    <row r="49" spans="1:7" ht="12" customHeight="1" x14ac:dyDescent="0.2">
      <c r="A49" s="21"/>
      <c r="B49" s="18" t="s">
        <v>21</v>
      </c>
      <c r="C49" s="25">
        <v>85.721999999999994</v>
      </c>
      <c r="D49" s="26">
        <f>C49*C$10</f>
        <v>514.33199999999999</v>
      </c>
      <c r="E49" s="11"/>
      <c r="F49" s="27">
        <v>2.2799999999999998</v>
      </c>
      <c r="G49" s="31">
        <f>F49*C$10</f>
        <v>13.68</v>
      </c>
    </row>
    <row r="50" spans="1:7" ht="12" customHeight="1" x14ac:dyDescent="0.2">
      <c r="A50" s="21"/>
      <c r="B50" s="18" t="s">
        <v>19</v>
      </c>
      <c r="C50" s="25">
        <v>85.721999999999994</v>
      </c>
      <c r="D50" s="26">
        <f>C50*C$11</f>
        <v>2228.7719999999999</v>
      </c>
      <c r="E50" s="11"/>
      <c r="F50" s="27">
        <v>2.2799999999999998</v>
      </c>
      <c r="G50" s="31">
        <f>F50*C$11</f>
        <v>59.279999999999994</v>
      </c>
    </row>
    <row r="51" spans="1:7" ht="12" customHeight="1" x14ac:dyDescent="0.2">
      <c r="A51" s="21"/>
      <c r="B51" s="18" t="s">
        <v>22</v>
      </c>
      <c r="C51" s="25">
        <v>85.721999999999994</v>
      </c>
      <c r="D51" s="26">
        <f>C51*C$12</f>
        <v>428.60999999999996</v>
      </c>
      <c r="E51" s="11"/>
      <c r="F51" s="27">
        <v>2.2799999999999998</v>
      </c>
      <c r="G51" s="31">
        <f>F51*C$12</f>
        <v>11.399999999999999</v>
      </c>
    </row>
    <row r="52" spans="1:7" ht="12" customHeight="1" x14ac:dyDescent="0.2">
      <c r="A52" s="21"/>
      <c r="B52" s="18" t="s">
        <v>0</v>
      </c>
      <c r="C52" s="25">
        <v>0</v>
      </c>
      <c r="D52" s="26">
        <f>C52*C$13</f>
        <v>0</v>
      </c>
      <c r="E52" s="11"/>
      <c r="F52" s="27">
        <v>0</v>
      </c>
      <c r="G52" s="31">
        <f>F52*C$13</f>
        <v>0</v>
      </c>
    </row>
    <row r="53" spans="1:7" ht="12" customHeight="1" x14ac:dyDescent="0.2">
      <c r="A53" s="21"/>
      <c r="B53" s="18" t="s">
        <v>1</v>
      </c>
      <c r="C53" s="25">
        <v>0</v>
      </c>
      <c r="D53" s="26">
        <f>C53*C$14</f>
        <v>0</v>
      </c>
      <c r="E53" s="11"/>
      <c r="F53" s="27">
        <v>0</v>
      </c>
      <c r="G53" s="31">
        <f>F53*C$14</f>
        <v>0</v>
      </c>
    </row>
    <row r="54" spans="1:7" ht="12" customHeight="1" x14ac:dyDescent="0.2">
      <c r="A54" s="21"/>
      <c r="B54" s="19" t="s">
        <v>9</v>
      </c>
      <c r="C54" s="28"/>
      <c r="D54" s="29">
        <f>SUM(D43:D53)</f>
        <v>23737.69</v>
      </c>
      <c r="E54" s="11"/>
      <c r="F54" s="30"/>
      <c r="G54" s="32">
        <f>SUM(G43:G53)</f>
        <v>630.81999999999982</v>
      </c>
    </row>
    <row r="55" spans="1:7" ht="12.75" x14ac:dyDescent="0.2">
      <c r="A55" s="23" t="s">
        <v>6</v>
      </c>
      <c r="B55" s="79" t="s">
        <v>115</v>
      </c>
      <c r="C55" s="80"/>
      <c r="D55" s="80"/>
      <c r="E55" s="80"/>
      <c r="F55" s="80"/>
      <c r="G55" s="80"/>
    </row>
    <row r="56" spans="1:7" ht="12" customHeight="1" x14ac:dyDescent="0.2">
      <c r="A56" s="23" t="s">
        <v>7</v>
      </c>
      <c r="B56" s="79" t="s">
        <v>86</v>
      </c>
      <c r="C56" s="80"/>
      <c r="D56" s="80"/>
      <c r="E56" s="80"/>
      <c r="F56" s="80"/>
      <c r="G56" s="80"/>
    </row>
    <row r="57" spans="1:7" ht="12" customHeight="1" x14ac:dyDescent="0.2">
      <c r="A57" s="22" t="s">
        <v>15</v>
      </c>
      <c r="B57" s="13"/>
      <c r="C57" s="13"/>
      <c r="D57" s="13"/>
      <c r="E57" s="13"/>
      <c r="F57" s="13"/>
      <c r="G57" s="13"/>
    </row>
    <row r="58" spans="1:7" ht="12" customHeight="1" x14ac:dyDescent="0.2">
      <c r="A58" s="23" t="s">
        <v>17</v>
      </c>
      <c r="B58" s="81"/>
      <c r="C58" s="82"/>
      <c r="D58" s="82"/>
      <c r="E58" s="82"/>
      <c r="F58" s="82"/>
      <c r="G58" s="82"/>
    </row>
    <row r="59" spans="1:7" ht="27" customHeight="1" x14ac:dyDescent="0.2">
      <c r="A59" s="24" t="s">
        <v>3</v>
      </c>
      <c r="B59" s="79"/>
      <c r="C59" s="80"/>
      <c r="D59" s="80"/>
      <c r="E59" s="80"/>
      <c r="F59" s="80"/>
      <c r="G59" s="80"/>
    </row>
    <row r="61" spans="1:7" ht="12" customHeight="1" x14ac:dyDescent="0.25">
      <c r="A61" s="20" t="s">
        <v>2</v>
      </c>
      <c r="B61" s="7">
        <v>410</v>
      </c>
      <c r="C61" s="8"/>
      <c r="D61" s="8"/>
      <c r="E61" s="8"/>
      <c r="F61" s="38"/>
      <c r="G61" s="38"/>
    </row>
    <row r="62" spans="1:7" ht="12" customHeight="1" x14ac:dyDescent="0.2">
      <c r="A62" s="21" t="s">
        <v>10</v>
      </c>
      <c r="B62" s="9" t="s">
        <v>126</v>
      </c>
      <c r="C62" s="9"/>
      <c r="D62" s="9"/>
      <c r="E62" s="9"/>
      <c r="F62" s="9"/>
      <c r="G62" s="9"/>
    </row>
    <row r="63" spans="1:7" ht="12" customHeight="1" x14ac:dyDescent="0.2">
      <c r="A63" s="21"/>
      <c r="B63" s="9"/>
      <c r="C63" s="83" t="s">
        <v>11</v>
      </c>
      <c r="D63" s="84"/>
      <c r="E63" s="9"/>
      <c r="F63" s="83" t="s">
        <v>12</v>
      </c>
      <c r="G63" s="84"/>
    </row>
    <row r="64" spans="1:7" ht="12" customHeight="1" x14ac:dyDescent="0.2">
      <c r="A64" s="21"/>
      <c r="B64" s="9"/>
      <c r="C64" s="10" t="s">
        <v>4</v>
      </c>
      <c r="D64" s="10" t="s">
        <v>5</v>
      </c>
      <c r="E64" s="9"/>
      <c r="F64" s="10" t="s">
        <v>13</v>
      </c>
      <c r="G64" s="10" t="s">
        <v>14</v>
      </c>
    </row>
    <row r="65" spans="1:7" ht="12" customHeight="1" x14ac:dyDescent="0.2">
      <c r="A65" s="21"/>
      <c r="B65" s="18" t="s">
        <v>95</v>
      </c>
      <c r="C65" s="25">
        <v>1570.124</v>
      </c>
      <c r="D65" s="26">
        <f>C65*C$4</f>
        <v>61234.836000000003</v>
      </c>
      <c r="E65" s="11"/>
      <c r="F65" s="27">
        <v>36.93</v>
      </c>
      <c r="G65" s="31">
        <f>F65*C$4</f>
        <v>1440.27</v>
      </c>
    </row>
    <row r="66" spans="1:7" ht="12" customHeight="1" x14ac:dyDescent="0.2">
      <c r="A66" s="21"/>
      <c r="B66" s="18" t="s">
        <v>92</v>
      </c>
      <c r="C66" s="25">
        <v>1570.124</v>
      </c>
      <c r="D66" s="26">
        <f>C66*C$5</f>
        <v>61234.836000000003</v>
      </c>
      <c r="E66" s="11"/>
      <c r="F66" s="27">
        <v>36.93</v>
      </c>
      <c r="G66" s="31">
        <f>F66*C$5</f>
        <v>1440.27</v>
      </c>
    </row>
    <row r="67" spans="1:7" ht="12" customHeight="1" x14ac:dyDescent="0.2">
      <c r="A67" s="21"/>
      <c r="B67" s="18" t="s">
        <v>93</v>
      </c>
      <c r="C67" s="25">
        <v>1560.5239999999999</v>
      </c>
      <c r="D67" s="26">
        <f>C67*C$6</f>
        <v>60860.435999999994</v>
      </c>
      <c r="E67" s="11"/>
      <c r="F67" s="27">
        <v>36.72</v>
      </c>
      <c r="G67" s="31">
        <f>F67*C$6</f>
        <v>1432.08</v>
      </c>
    </row>
    <row r="68" spans="1:7" ht="12" customHeight="1" x14ac:dyDescent="0.2">
      <c r="A68" s="21"/>
      <c r="B68" s="18" t="s">
        <v>94</v>
      </c>
      <c r="C68" s="25">
        <v>1560.5239999999999</v>
      </c>
      <c r="D68" s="26">
        <f>C68*C$7</f>
        <v>60860.435999999994</v>
      </c>
      <c r="E68" s="11"/>
      <c r="F68" s="27">
        <v>36.72</v>
      </c>
      <c r="G68" s="31">
        <f>F68*C$7</f>
        <v>1432.08</v>
      </c>
    </row>
    <row r="69" spans="1:7" ht="12" customHeight="1" x14ac:dyDescent="0.2">
      <c r="A69" s="21"/>
      <c r="B69" s="18" t="s">
        <v>20</v>
      </c>
      <c r="C69" s="25">
        <v>1570.124</v>
      </c>
      <c r="D69" s="26">
        <f>C69*C$8</f>
        <v>59664.712</v>
      </c>
      <c r="E69" s="11"/>
      <c r="F69" s="27">
        <v>36.93</v>
      </c>
      <c r="G69" s="31">
        <f>F69*C$8</f>
        <v>1403.34</v>
      </c>
    </row>
    <row r="70" spans="1:7" ht="12" customHeight="1" x14ac:dyDescent="0.2">
      <c r="A70" s="21"/>
      <c r="B70" s="18" t="s">
        <v>18</v>
      </c>
      <c r="C70" s="25">
        <v>1484.2360000000001</v>
      </c>
      <c r="D70" s="26">
        <f>C70*C$9</f>
        <v>31168.956000000002</v>
      </c>
      <c r="E70" s="11"/>
      <c r="F70" s="27">
        <v>34.78</v>
      </c>
      <c r="G70" s="31">
        <f>F70*C$9</f>
        <v>730.38</v>
      </c>
    </row>
    <row r="71" spans="1:7" ht="12" customHeight="1" x14ac:dyDescent="0.2">
      <c r="A71" s="21"/>
      <c r="B71" s="18" t="s">
        <v>21</v>
      </c>
      <c r="C71" s="25">
        <v>1484.2360000000001</v>
      </c>
      <c r="D71" s="26">
        <f>C71*C$10</f>
        <v>8905.4160000000011</v>
      </c>
      <c r="E71" s="11"/>
      <c r="F71" s="27">
        <v>34.78</v>
      </c>
      <c r="G71" s="31">
        <f>F71*C$10</f>
        <v>208.68</v>
      </c>
    </row>
    <row r="72" spans="1:7" ht="12" customHeight="1" x14ac:dyDescent="0.2">
      <c r="A72" s="21"/>
      <c r="B72" s="18" t="s">
        <v>19</v>
      </c>
      <c r="C72" s="25">
        <v>1484.2360000000001</v>
      </c>
      <c r="D72" s="26">
        <f>C72*C$11</f>
        <v>38590.136000000006</v>
      </c>
      <c r="E72" s="11"/>
      <c r="F72" s="27">
        <v>34.78</v>
      </c>
      <c r="G72" s="31">
        <f>F72*C$11</f>
        <v>904.28</v>
      </c>
    </row>
    <row r="73" spans="1:7" ht="12" customHeight="1" x14ac:dyDescent="0.2">
      <c r="A73" s="21"/>
      <c r="B73" s="18" t="s">
        <v>22</v>
      </c>
      <c r="C73" s="25">
        <v>1484.2360000000001</v>
      </c>
      <c r="D73" s="26">
        <f>C73*C$12</f>
        <v>7421.18</v>
      </c>
      <c r="E73" s="11"/>
      <c r="F73" s="27">
        <v>34.78</v>
      </c>
      <c r="G73" s="31">
        <f>F73*C$12</f>
        <v>173.9</v>
      </c>
    </row>
    <row r="74" spans="1:7" ht="12" customHeight="1" x14ac:dyDescent="0.2">
      <c r="A74" s="21"/>
      <c r="B74" s="18" t="s">
        <v>0</v>
      </c>
      <c r="C74" s="25">
        <v>777.274</v>
      </c>
      <c r="D74" s="26">
        <f>C74*C$13</f>
        <v>41972.796000000002</v>
      </c>
      <c r="E74" s="11"/>
      <c r="F74" s="27">
        <v>18.5</v>
      </c>
      <c r="G74" s="31">
        <f>F74*C$13</f>
        <v>999</v>
      </c>
    </row>
    <row r="75" spans="1:7" ht="12" customHeight="1" x14ac:dyDescent="0.2">
      <c r="A75" s="21"/>
      <c r="B75" s="18" t="s">
        <v>1</v>
      </c>
      <c r="C75" s="25">
        <v>473.44099999999997</v>
      </c>
      <c r="D75" s="26">
        <f>C75*C$14</f>
        <v>28406.46</v>
      </c>
      <c r="E75" s="11"/>
      <c r="F75" s="27">
        <v>11.25</v>
      </c>
      <c r="G75" s="31">
        <f>F75*C$14</f>
        <v>675</v>
      </c>
    </row>
    <row r="76" spans="1:7" ht="12" customHeight="1" x14ac:dyDescent="0.2">
      <c r="A76" s="21"/>
      <c r="B76" s="19" t="s">
        <v>9</v>
      </c>
      <c r="C76" s="28"/>
      <c r="D76" s="29">
        <f>SUM(D65:D75)</f>
        <v>460320.2</v>
      </c>
      <c r="E76" s="11"/>
      <c r="F76" s="30"/>
      <c r="G76" s="32">
        <f>SUM(G65:G75)</f>
        <v>10839.28</v>
      </c>
    </row>
    <row r="77" spans="1:7" ht="12.75" x14ac:dyDescent="0.2">
      <c r="A77" s="23" t="s">
        <v>6</v>
      </c>
      <c r="B77" s="79" t="s">
        <v>111</v>
      </c>
      <c r="C77" s="80"/>
      <c r="D77" s="80"/>
      <c r="E77" s="80"/>
      <c r="F77" s="80"/>
      <c r="G77" s="80"/>
    </row>
    <row r="78" spans="1:7" ht="12" customHeight="1" x14ac:dyDescent="0.2">
      <c r="A78" s="23" t="s">
        <v>7</v>
      </c>
      <c r="B78" s="79" t="s">
        <v>124</v>
      </c>
      <c r="C78" s="80"/>
      <c r="D78" s="80"/>
      <c r="E78" s="80"/>
      <c r="F78" s="80"/>
      <c r="G78" s="80"/>
    </row>
    <row r="79" spans="1:7" ht="12" customHeight="1" x14ac:dyDescent="0.2">
      <c r="A79" s="22" t="s">
        <v>15</v>
      </c>
      <c r="B79" s="13" t="s">
        <v>306</v>
      </c>
      <c r="C79" s="13"/>
      <c r="D79" s="13"/>
      <c r="E79" s="13"/>
      <c r="F79" s="13"/>
      <c r="G79" s="13"/>
    </row>
    <row r="80" spans="1:7" ht="12" customHeight="1" x14ac:dyDescent="0.2">
      <c r="A80" s="23" t="s">
        <v>17</v>
      </c>
      <c r="B80" s="81"/>
      <c r="C80" s="82"/>
      <c r="D80" s="82"/>
      <c r="E80" s="82"/>
      <c r="F80" s="82"/>
      <c r="G80" s="82"/>
    </row>
    <row r="81" spans="1:7" ht="27" customHeight="1" x14ac:dyDescent="0.2">
      <c r="A81" s="24" t="s">
        <v>3</v>
      </c>
      <c r="B81" s="79" t="s">
        <v>123</v>
      </c>
      <c r="C81" s="80"/>
      <c r="D81" s="80"/>
      <c r="E81" s="80"/>
      <c r="F81" s="80"/>
      <c r="G81" s="80"/>
    </row>
    <row r="83" spans="1:7" ht="12" customHeight="1" x14ac:dyDescent="0.25">
      <c r="A83" s="20" t="s">
        <v>2</v>
      </c>
      <c r="B83" s="7">
        <v>420</v>
      </c>
      <c r="C83" s="8"/>
      <c r="D83" s="8"/>
      <c r="E83" s="8"/>
      <c r="F83" s="38"/>
      <c r="G83" s="38"/>
    </row>
    <row r="84" spans="1:7" ht="12" customHeight="1" x14ac:dyDescent="0.2">
      <c r="A84" s="21" t="s">
        <v>10</v>
      </c>
      <c r="B84" s="9" t="s">
        <v>87</v>
      </c>
      <c r="C84" s="9"/>
      <c r="D84" s="9"/>
      <c r="E84" s="9"/>
      <c r="F84" s="9"/>
      <c r="G84" s="9"/>
    </row>
    <row r="85" spans="1:7" ht="12" customHeight="1" x14ac:dyDescent="0.2">
      <c r="A85" s="21"/>
      <c r="B85" s="9" t="s">
        <v>51</v>
      </c>
      <c r="C85" s="83" t="s">
        <v>11</v>
      </c>
      <c r="D85" s="84"/>
      <c r="E85" s="9"/>
      <c r="F85" s="83" t="s">
        <v>12</v>
      </c>
      <c r="G85" s="84"/>
    </row>
    <row r="86" spans="1:7" ht="12" customHeight="1" x14ac:dyDescent="0.2">
      <c r="A86" s="21"/>
      <c r="B86" s="9"/>
      <c r="C86" s="10" t="s">
        <v>4</v>
      </c>
      <c r="D86" s="10" t="s">
        <v>5</v>
      </c>
      <c r="E86" s="9"/>
      <c r="F86" s="10" t="s">
        <v>13</v>
      </c>
      <c r="G86" s="10" t="s">
        <v>14</v>
      </c>
    </row>
    <row r="87" spans="1:7" ht="12" customHeight="1" x14ac:dyDescent="0.2">
      <c r="A87" s="21"/>
      <c r="B87" s="18" t="s">
        <v>95</v>
      </c>
      <c r="C87" s="25">
        <v>3386.4142999999972</v>
      </c>
      <c r="D87" s="26">
        <f>C87*C$4</f>
        <v>132070.15769999989</v>
      </c>
      <c r="E87" s="11"/>
      <c r="F87" s="27">
        <v>96.266666666666623</v>
      </c>
      <c r="G87" s="31">
        <f>F87*C$4</f>
        <v>3754.3999999999983</v>
      </c>
    </row>
    <row r="88" spans="1:7" ht="12" customHeight="1" x14ac:dyDescent="0.2">
      <c r="A88" s="21"/>
      <c r="B88" s="18" t="s">
        <v>92</v>
      </c>
      <c r="C88" s="25">
        <v>3386.4142999999972</v>
      </c>
      <c r="D88" s="26">
        <f>C88*C$5</f>
        <v>132070.15769999989</v>
      </c>
      <c r="E88" s="11"/>
      <c r="F88" s="27">
        <v>96.266666666666623</v>
      </c>
      <c r="G88" s="31">
        <f>F88*C$5</f>
        <v>3754.3999999999983</v>
      </c>
    </row>
    <row r="89" spans="1:7" ht="12" customHeight="1" x14ac:dyDescent="0.2">
      <c r="A89" s="21"/>
      <c r="B89" s="18" t="s">
        <v>93</v>
      </c>
      <c r="C89" s="25">
        <v>3386.4142999999972</v>
      </c>
      <c r="D89" s="26">
        <f>C89*C$6</f>
        <v>132070.15769999989</v>
      </c>
      <c r="E89" s="11"/>
      <c r="F89" s="27">
        <v>96.266666666666623</v>
      </c>
      <c r="G89" s="31">
        <f>F89*C$6</f>
        <v>3754.3999999999983</v>
      </c>
    </row>
    <row r="90" spans="1:7" ht="12" customHeight="1" x14ac:dyDescent="0.2">
      <c r="A90" s="21"/>
      <c r="B90" s="18" t="s">
        <v>94</v>
      </c>
      <c r="C90" s="25">
        <v>3386.4142999999972</v>
      </c>
      <c r="D90" s="26">
        <f>C90*C$7</f>
        <v>132070.15769999989</v>
      </c>
      <c r="E90" s="11"/>
      <c r="F90" s="27">
        <v>96.266666666666623</v>
      </c>
      <c r="G90" s="31">
        <f>F90*C$7</f>
        <v>3754.3999999999983</v>
      </c>
    </row>
    <row r="91" spans="1:7" ht="12" customHeight="1" x14ac:dyDescent="0.2">
      <c r="A91" s="21"/>
      <c r="B91" s="18" t="s">
        <v>20</v>
      </c>
      <c r="C91" s="25">
        <v>3386.4142999999972</v>
      </c>
      <c r="D91" s="26">
        <f>C91*C$8</f>
        <v>128683.74339999989</v>
      </c>
      <c r="E91" s="11"/>
      <c r="F91" s="27">
        <v>96.266666666666623</v>
      </c>
      <c r="G91" s="31">
        <f>F91*C$8</f>
        <v>3658.1333333333318</v>
      </c>
    </row>
    <row r="92" spans="1:7" ht="12" customHeight="1" x14ac:dyDescent="0.2">
      <c r="A92" s="21"/>
      <c r="B92" s="18" t="s">
        <v>18</v>
      </c>
      <c r="C92" s="25">
        <v>3227.2785999999978</v>
      </c>
      <c r="D92" s="26">
        <f>C92*C$9</f>
        <v>67772.850599999947</v>
      </c>
      <c r="E92" s="11"/>
      <c r="F92" s="27">
        <v>91.699999999999946</v>
      </c>
      <c r="G92" s="31">
        <f>F92*C$9</f>
        <v>1925.6999999999989</v>
      </c>
    </row>
    <row r="93" spans="1:7" ht="12" customHeight="1" x14ac:dyDescent="0.2">
      <c r="A93" s="21"/>
      <c r="B93" s="18" t="s">
        <v>21</v>
      </c>
      <c r="C93" s="25">
        <v>3227.2785999999978</v>
      </c>
      <c r="D93" s="26">
        <f>C93*C$10</f>
        <v>19363.671599999987</v>
      </c>
      <c r="E93" s="11"/>
      <c r="F93" s="27">
        <v>91.699999999999946</v>
      </c>
      <c r="G93" s="31">
        <f>F93*C$10</f>
        <v>550.1999999999997</v>
      </c>
    </row>
    <row r="94" spans="1:7" ht="12" customHeight="1" x14ac:dyDescent="0.2">
      <c r="A94" s="21"/>
      <c r="B94" s="18" t="s">
        <v>19</v>
      </c>
      <c r="C94" s="25">
        <v>2831.6002999999969</v>
      </c>
      <c r="D94" s="26">
        <f>C94*C$11</f>
        <v>73621.607799999925</v>
      </c>
      <c r="E94" s="11"/>
      <c r="F94" s="27">
        <v>81.43333333333328</v>
      </c>
      <c r="G94" s="31">
        <f>F94*C$11</f>
        <v>2117.2666666666655</v>
      </c>
    </row>
    <row r="95" spans="1:7" ht="12" customHeight="1" x14ac:dyDescent="0.2">
      <c r="A95" s="21"/>
      <c r="B95" s="18" t="s">
        <v>22</v>
      </c>
      <c r="C95" s="25">
        <v>2831.6002999999969</v>
      </c>
      <c r="D95" s="26">
        <f>C95*C$12</f>
        <v>14158.001499999984</v>
      </c>
      <c r="E95" s="11"/>
      <c r="F95" s="27">
        <v>81.43333333333328</v>
      </c>
      <c r="G95" s="31">
        <f>F95*C$12</f>
        <v>407.1666666666664</v>
      </c>
    </row>
    <row r="96" spans="1:7" ht="12" customHeight="1" x14ac:dyDescent="0.2">
      <c r="A96" s="21"/>
      <c r="B96" s="18" t="s">
        <v>0</v>
      </c>
      <c r="C96" s="25">
        <v>2388.306</v>
      </c>
      <c r="D96" s="26">
        <f>C96*C$13</f>
        <v>128968.524</v>
      </c>
      <c r="E96" s="11"/>
      <c r="F96" s="27">
        <v>69.430000000000007</v>
      </c>
      <c r="G96" s="31">
        <f>F96*C$13</f>
        <v>3749.2200000000003</v>
      </c>
    </row>
    <row r="97" spans="1:7" ht="12" customHeight="1" x14ac:dyDescent="0.2">
      <c r="A97" s="21"/>
      <c r="B97" s="18" t="s">
        <v>1</v>
      </c>
      <c r="C97" s="25">
        <v>2312.4940000000001</v>
      </c>
      <c r="D97" s="26">
        <f>C97*C$14</f>
        <v>138749.64000000001</v>
      </c>
      <c r="E97" s="11"/>
      <c r="F97" s="27">
        <v>67.27</v>
      </c>
      <c r="G97" s="31">
        <f>F97*C$14</f>
        <v>4036.2</v>
      </c>
    </row>
    <row r="98" spans="1:7" ht="12" customHeight="1" x14ac:dyDescent="0.2">
      <c r="A98" s="21"/>
      <c r="B98" s="19" t="s">
        <v>9</v>
      </c>
      <c r="C98" s="28"/>
      <c r="D98" s="29">
        <f>SUM(D87:D97)</f>
        <v>1099598.6696999995</v>
      </c>
      <c r="E98" s="11"/>
      <c r="F98" s="30"/>
      <c r="G98" s="32">
        <f>SUM(G87:G97)</f>
        <v>31461.486666666664</v>
      </c>
    </row>
    <row r="99" spans="1:7" ht="12.75" x14ac:dyDescent="0.2">
      <c r="A99" s="23" t="s">
        <v>6</v>
      </c>
      <c r="B99" s="79" t="s">
        <v>111</v>
      </c>
      <c r="C99" s="80"/>
      <c r="D99" s="80"/>
      <c r="E99" s="80"/>
      <c r="F99" s="80"/>
      <c r="G99" s="80"/>
    </row>
    <row r="100" spans="1:7" ht="12" customHeight="1" x14ac:dyDescent="0.2">
      <c r="A100" s="23" t="s">
        <v>7</v>
      </c>
      <c r="B100" s="79" t="s">
        <v>142</v>
      </c>
      <c r="C100" s="80"/>
      <c r="D100" s="80"/>
      <c r="E100" s="80"/>
      <c r="F100" s="80"/>
      <c r="G100" s="80"/>
    </row>
    <row r="101" spans="1:7" ht="12" customHeight="1" x14ac:dyDescent="0.2">
      <c r="A101" s="22" t="s">
        <v>15</v>
      </c>
      <c r="B101" s="13" t="s">
        <v>310</v>
      </c>
      <c r="C101" s="13"/>
      <c r="D101" s="13"/>
      <c r="E101" s="13"/>
      <c r="F101" s="13"/>
      <c r="G101" s="13"/>
    </row>
    <row r="102" spans="1:7" ht="12" customHeight="1" x14ac:dyDescent="0.2">
      <c r="A102" s="23" t="s">
        <v>17</v>
      </c>
      <c r="B102" s="81"/>
      <c r="C102" s="82"/>
      <c r="D102" s="82"/>
      <c r="E102" s="82"/>
      <c r="F102" s="82"/>
      <c r="G102" s="82"/>
    </row>
    <row r="103" spans="1:7" ht="54.75" customHeight="1" x14ac:dyDescent="0.2">
      <c r="A103" s="24" t="s">
        <v>3</v>
      </c>
      <c r="B103" s="79" t="s">
        <v>309</v>
      </c>
      <c r="C103" s="80"/>
      <c r="D103" s="80"/>
      <c r="E103" s="80"/>
      <c r="F103" s="80"/>
      <c r="G103" s="80"/>
    </row>
    <row r="104" spans="1:7" ht="12" customHeight="1" x14ac:dyDescent="0.2">
      <c r="A104" s="14"/>
    </row>
    <row r="105" spans="1:7" ht="12" customHeight="1" x14ac:dyDescent="0.25">
      <c r="A105" s="20" t="s">
        <v>2</v>
      </c>
      <c r="B105" s="7">
        <v>425</v>
      </c>
      <c r="C105" s="8"/>
      <c r="D105" s="8"/>
      <c r="E105" s="8"/>
      <c r="F105" s="38"/>
      <c r="G105" s="38"/>
    </row>
    <row r="106" spans="1:7" ht="12" customHeight="1" x14ac:dyDescent="0.2">
      <c r="A106" s="21" t="s">
        <v>10</v>
      </c>
      <c r="B106" s="9" t="s">
        <v>88</v>
      </c>
      <c r="C106" s="9"/>
      <c r="D106" s="9"/>
      <c r="E106" s="9"/>
      <c r="F106" s="9"/>
      <c r="G106" s="9"/>
    </row>
    <row r="107" spans="1:7" ht="12" customHeight="1" x14ac:dyDescent="0.2">
      <c r="A107" s="21"/>
      <c r="B107" s="9"/>
      <c r="C107" s="83" t="s">
        <v>11</v>
      </c>
      <c r="D107" s="84"/>
      <c r="E107" s="9"/>
      <c r="F107" s="83" t="s">
        <v>12</v>
      </c>
      <c r="G107" s="84"/>
    </row>
    <row r="108" spans="1:7" ht="12" customHeight="1" x14ac:dyDescent="0.2">
      <c r="A108" s="21"/>
      <c r="B108" s="9"/>
      <c r="C108" s="10" t="s">
        <v>4</v>
      </c>
      <c r="D108" s="10" t="s">
        <v>5</v>
      </c>
      <c r="E108" s="9"/>
      <c r="F108" s="10" t="s">
        <v>13</v>
      </c>
      <c r="G108" s="10" t="s">
        <v>14</v>
      </c>
    </row>
    <row r="109" spans="1:7" ht="12" customHeight="1" x14ac:dyDescent="0.2">
      <c r="A109" s="21"/>
      <c r="B109" s="18" t="s">
        <v>95</v>
      </c>
      <c r="C109" s="25">
        <v>933.33599999999956</v>
      </c>
      <c r="D109" s="26">
        <f>C109*C$4</f>
        <v>36400.103999999985</v>
      </c>
      <c r="E109" s="11"/>
      <c r="F109" s="27">
        <v>23.166666666666664</v>
      </c>
      <c r="G109" s="31">
        <f>F109*C$4</f>
        <v>903.49999999999989</v>
      </c>
    </row>
    <row r="110" spans="1:7" ht="12" customHeight="1" x14ac:dyDescent="0.2">
      <c r="A110" s="21"/>
      <c r="B110" s="18" t="s">
        <v>92</v>
      </c>
      <c r="C110" s="25">
        <v>933.33599999999956</v>
      </c>
      <c r="D110" s="26">
        <f>C110*C$5</f>
        <v>36400.103999999985</v>
      </c>
      <c r="E110" s="11"/>
      <c r="F110" s="27">
        <v>23.166666666666664</v>
      </c>
      <c r="G110" s="31">
        <f>F110*C$5</f>
        <v>903.49999999999989</v>
      </c>
    </row>
    <row r="111" spans="1:7" ht="12" customHeight="1" x14ac:dyDescent="0.2">
      <c r="A111" s="21"/>
      <c r="B111" s="18" t="s">
        <v>93</v>
      </c>
      <c r="C111" s="25">
        <v>933.33599999999956</v>
      </c>
      <c r="D111" s="26">
        <f>C111*C$6</f>
        <v>36400.103999999985</v>
      </c>
      <c r="E111" s="11"/>
      <c r="F111" s="27">
        <v>23.166666666666664</v>
      </c>
      <c r="G111" s="31">
        <f>F111*C$6</f>
        <v>903.49999999999989</v>
      </c>
    </row>
    <row r="112" spans="1:7" ht="12" customHeight="1" x14ac:dyDescent="0.2">
      <c r="A112" s="21"/>
      <c r="B112" s="18" t="s">
        <v>94</v>
      </c>
      <c r="C112" s="25">
        <v>933.33599999999956</v>
      </c>
      <c r="D112" s="26">
        <f>C112*C$7</f>
        <v>36400.103999999985</v>
      </c>
      <c r="E112" s="11"/>
      <c r="F112" s="27">
        <v>23.166666666666664</v>
      </c>
      <c r="G112" s="31">
        <f>F112*C$7</f>
        <v>903.49999999999989</v>
      </c>
    </row>
    <row r="113" spans="1:7" ht="12" customHeight="1" x14ac:dyDescent="0.2">
      <c r="A113" s="21"/>
      <c r="B113" s="18" t="s">
        <v>20</v>
      </c>
      <c r="C113" s="25">
        <v>933.33599999999956</v>
      </c>
      <c r="D113" s="26">
        <f>C113*C$8</f>
        <v>35466.767999999982</v>
      </c>
      <c r="E113" s="11"/>
      <c r="F113" s="27">
        <v>23.166666666666664</v>
      </c>
      <c r="G113" s="31">
        <f>F113*C$8</f>
        <v>880.33333333333326</v>
      </c>
    </row>
    <row r="114" spans="1:7" ht="12" customHeight="1" x14ac:dyDescent="0.2">
      <c r="A114" s="21"/>
      <c r="B114" s="18" t="s">
        <v>18</v>
      </c>
      <c r="C114" s="25">
        <v>933.33599999999956</v>
      </c>
      <c r="D114" s="26">
        <f>C114*C$9</f>
        <v>19600.05599999999</v>
      </c>
      <c r="E114" s="11"/>
      <c r="F114" s="27">
        <v>23.166666666666664</v>
      </c>
      <c r="G114" s="31">
        <f>F114*C$9</f>
        <v>486.49999999999994</v>
      </c>
    </row>
    <row r="115" spans="1:7" ht="12" customHeight="1" x14ac:dyDescent="0.2">
      <c r="A115" s="21"/>
      <c r="B115" s="18" t="s">
        <v>21</v>
      </c>
      <c r="C115" s="25">
        <v>933.33599999999956</v>
      </c>
      <c r="D115" s="26">
        <f>C115*C$10</f>
        <v>5600.0159999999978</v>
      </c>
      <c r="E115" s="11"/>
      <c r="F115" s="27">
        <v>23.166666666666664</v>
      </c>
      <c r="G115" s="31">
        <f>F115*C$10</f>
        <v>139</v>
      </c>
    </row>
    <row r="116" spans="1:7" ht="12" customHeight="1" x14ac:dyDescent="0.2">
      <c r="A116" s="21"/>
      <c r="B116" s="18" t="s">
        <v>19</v>
      </c>
      <c r="C116" s="25">
        <v>933.33599999999956</v>
      </c>
      <c r="D116" s="26">
        <f>C116*C$11</f>
        <v>24266.73599999999</v>
      </c>
      <c r="E116" s="11"/>
      <c r="F116" s="27">
        <v>23.166666666666664</v>
      </c>
      <c r="G116" s="31">
        <f>F116*C$11</f>
        <v>602.33333333333326</v>
      </c>
    </row>
    <row r="117" spans="1:7" ht="12" customHeight="1" x14ac:dyDescent="0.2">
      <c r="A117" s="21"/>
      <c r="B117" s="18" t="s">
        <v>22</v>
      </c>
      <c r="C117" s="25">
        <v>933.33599999999956</v>
      </c>
      <c r="D117" s="26">
        <f>C117*C$12</f>
        <v>4666.6799999999976</v>
      </c>
      <c r="E117" s="11"/>
      <c r="F117" s="27">
        <v>23.166666666666664</v>
      </c>
      <c r="G117" s="31">
        <f>F117*C$12</f>
        <v>115.83333333333331</v>
      </c>
    </row>
    <row r="118" spans="1:7" ht="12" customHeight="1" x14ac:dyDescent="0.2">
      <c r="A118" s="21"/>
      <c r="B118" s="18" t="s">
        <v>0</v>
      </c>
      <c r="C118" s="25">
        <v>896.55</v>
      </c>
      <c r="D118" s="26">
        <f>C118*C$13</f>
        <v>48413.7</v>
      </c>
      <c r="E118" s="11"/>
      <c r="F118" s="27">
        <v>20.9</v>
      </c>
      <c r="G118" s="31">
        <f>F118*C$13</f>
        <v>1128.5999999999999</v>
      </c>
    </row>
    <row r="119" spans="1:7" ht="12" customHeight="1" x14ac:dyDescent="0.2">
      <c r="A119" s="21"/>
      <c r="B119" s="18" t="s">
        <v>1</v>
      </c>
      <c r="C119" s="25">
        <v>755.39400000000001</v>
      </c>
      <c r="D119" s="26">
        <f>C119*C$14</f>
        <v>45323.64</v>
      </c>
      <c r="E119" s="11"/>
      <c r="F119" s="27">
        <v>14.67</v>
      </c>
      <c r="G119" s="31">
        <f>F119*C$14</f>
        <v>880.2</v>
      </c>
    </row>
    <row r="120" spans="1:7" ht="12" customHeight="1" x14ac:dyDescent="0.2">
      <c r="A120" s="21"/>
      <c r="B120" s="19" t="s">
        <v>9</v>
      </c>
      <c r="C120" s="28"/>
      <c r="D120" s="29">
        <f>SUM(D109:D119)</f>
        <v>328938.01199999993</v>
      </c>
      <c r="E120" s="11"/>
      <c r="F120" s="30"/>
      <c r="G120" s="32">
        <f>SUM(G109:G119)</f>
        <v>7846.7999999999984</v>
      </c>
    </row>
    <row r="121" spans="1:7" ht="12.75" x14ac:dyDescent="0.2">
      <c r="A121" s="23" t="s">
        <v>6</v>
      </c>
      <c r="B121" s="79" t="s">
        <v>115</v>
      </c>
      <c r="C121" s="80"/>
      <c r="D121" s="80"/>
      <c r="E121" s="80"/>
      <c r="F121" s="80"/>
      <c r="G121" s="80"/>
    </row>
    <row r="122" spans="1:7" ht="12" customHeight="1" x14ac:dyDescent="0.2">
      <c r="A122" s="23" t="s">
        <v>7</v>
      </c>
      <c r="B122" s="79"/>
      <c r="C122" s="80"/>
      <c r="D122" s="80"/>
      <c r="E122" s="80"/>
      <c r="F122" s="80"/>
      <c r="G122" s="80"/>
    </row>
    <row r="123" spans="1:7" ht="27" customHeight="1" x14ac:dyDescent="0.2">
      <c r="A123" s="23" t="s">
        <v>15</v>
      </c>
      <c r="B123" s="78" t="s">
        <v>308</v>
      </c>
      <c r="C123" s="78"/>
      <c r="D123" s="78"/>
      <c r="E123" s="78"/>
      <c r="F123" s="78"/>
      <c r="G123" s="78"/>
    </row>
    <row r="124" spans="1:7" ht="12" customHeight="1" x14ac:dyDescent="0.2">
      <c r="A124" s="23" t="s">
        <v>17</v>
      </c>
      <c r="B124" s="81"/>
      <c r="C124" s="82"/>
      <c r="D124" s="82"/>
      <c r="E124" s="82"/>
      <c r="F124" s="82"/>
      <c r="G124" s="82"/>
    </row>
    <row r="125" spans="1:7" ht="27" customHeight="1" x14ac:dyDescent="0.2">
      <c r="A125" s="24" t="s">
        <v>3</v>
      </c>
      <c r="B125" s="79" t="s">
        <v>143</v>
      </c>
      <c r="C125" s="80"/>
      <c r="D125" s="80"/>
      <c r="E125" s="80"/>
      <c r="F125" s="80"/>
      <c r="G125" s="80"/>
    </row>
    <row r="126" spans="1:7" ht="12" customHeight="1" x14ac:dyDescent="0.2">
      <c r="A126" s="15"/>
    </row>
    <row r="127" spans="1:7" ht="12" customHeight="1" x14ac:dyDescent="0.2">
      <c r="A127" s="16"/>
    </row>
    <row r="128" spans="1:7" ht="12" customHeight="1" x14ac:dyDescent="0.2">
      <c r="A128" s="16"/>
    </row>
    <row r="129" spans="1:1" ht="12" customHeight="1" x14ac:dyDescent="0.2">
      <c r="A129" s="16"/>
    </row>
    <row r="130" spans="1:1" ht="12" customHeight="1" x14ac:dyDescent="0.2">
      <c r="A130" s="16"/>
    </row>
    <row r="131" spans="1:1" ht="12" customHeight="1" x14ac:dyDescent="0.2">
      <c r="A131" s="16"/>
    </row>
    <row r="132" spans="1:1" ht="12" customHeight="1" x14ac:dyDescent="0.2">
      <c r="A132" s="16"/>
    </row>
    <row r="133" spans="1:1" ht="12" customHeight="1" x14ac:dyDescent="0.2">
      <c r="A133" s="16"/>
    </row>
    <row r="134" spans="1:1" ht="12" customHeight="1" x14ac:dyDescent="0.2">
      <c r="A134" s="16"/>
    </row>
    <row r="135" spans="1:1" ht="12" customHeight="1" x14ac:dyDescent="0.2">
      <c r="A135" s="16"/>
    </row>
    <row r="136" spans="1:1" ht="12" customHeight="1" x14ac:dyDescent="0.2">
      <c r="A136" s="16"/>
    </row>
    <row r="137" spans="1:1" ht="12" customHeight="1" x14ac:dyDescent="0.2">
      <c r="A137" s="16"/>
    </row>
    <row r="138" spans="1:1" ht="12" customHeight="1" x14ac:dyDescent="0.2">
      <c r="A138" s="16"/>
    </row>
    <row r="139" spans="1:1" ht="12" customHeight="1" x14ac:dyDescent="0.2">
      <c r="A139" s="16"/>
    </row>
    <row r="140" spans="1:1" ht="12" customHeight="1" x14ac:dyDescent="0.2">
      <c r="A140" s="16"/>
    </row>
    <row r="141" spans="1:1" ht="12" customHeight="1" x14ac:dyDescent="0.2">
      <c r="A141" s="16"/>
    </row>
    <row r="142" spans="1:1" ht="12" customHeight="1" x14ac:dyDescent="0.2">
      <c r="A142" s="16"/>
    </row>
    <row r="143" spans="1:1" ht="12" customHeight="1" x14ac:dyDescent="0.2">
      <c r="A143" s="16"/>
    </row>
    <row r="144" spans="1:1" ht="12" customHeight="1" x14ac:dyDescent="0.2">
      <c r="A144" s="16"/>
    </row>
    <row r="145" spans="1:1" ht="12" customHeight="1" x14ac:dyDescent="0.2">
      <c r="A145" s="16"/>
    </row>
    <row r="146" spans="1:1" ht="12" customHeight="1" x14ac:dyDescent="0.2">
      <c r="A146" s="16"/>
    </row>
    <row r="147" spans="1:1" ht="12" customHeight="1" x14ac:dyDescent="0.2">
      <c r="A147" s="16"/>
    </row>
    <row r="148" spans="1:1" ht="12" customHeight="1" x14ac:dyDescent="0.2">
      <c r="A148" s="16"/>
    </row>
    <row r="149" spans="1:1" ht="12" customHeight="1" x14ac:dyDescent="0.2">
      <c r="A149" s="16"/>
    </row>
    <row r="150" spans="1:1" ht="12" customHeight="1" x14ac:dyDescent="0.2">
      <c r="A150" s="16"/>
    </row>
    <row r="151" spans="1:1" ht="12" customHeight="1" x14ac:dyDescent="0.2">
      <c r="A151" s="16"/>
    </row>
    <row r="152" spans="1:1" ht="12" customHeight="1" x14ac:dyDescent="0.2">
      <c r="A152" s="16"/>
    </row>
    <row r="153" spans="1:1" ht="12" customHeight="1" x14ac:dyDescent="0.2">
      <c r="A153" s="16"/>
    </row>
    <row r="154" spans="1:1" ht="12" customHeight="1" x14ac:dyDescent="0.2">
      <c r="A154" s="16"/>
    </row>
    <row r="155" spans="1:1" ht="12" customHeight="1" x14ac:dyDescent="0.2">
      <c r="A155" s="16"/>
    </row>
    <row r="156" spans="1:1" ht="12" customHeight="1" x14ac:dyDescent="0.2">
      <c r="A156" s="16"/>
    </row>
    <row r="157" spans="1:1" ht="12" customHeight="1" x14ac:dyDescent="0.2">
      <c r="A157" s="16"/>
    </row>
    <row r="158" spans="1:1" ht="12" customHeight="1" x14ac:dyDescent="0.2">
      <c r="A158" s="16"/>
    </row>
    <row r="159" spans="1:1" ht="12" customHeight="1" x14ac:dyDescent="0.2">
      <c r="A159" s="16"/>
    </row>
    <row r="160" spans="1:1" ht="12" customHeight="1" x14ac:dyDescent="0.2">
      <c r="A160" s="16"/>
    </row>
    <row r="161" spans="1:1" ht="12" customHeight="1" x14ac:dyDescent="0.2">
      <c r="A161" s="16"/>
    </row>
    <row r="162" spans="1:1" ht="12" customHeight="1" x14ac:dyDescent="0.2">
      <c r="A162" s="16"/>
    </row>
    <row r="163" spans="1:1" ht="12" customHeight="1" x14ac:dyDescent="0.2">
      <c r="A163" s="16"/>
    </row>
    <row r="164" spans="1:1" ht="12" customHeight="1" x14ac:dyDescent="0.2">
      <c r="A164" s="16"/>
    </row>
    <row r="165" spans="1:1" ht="12" customHeight="1" x14ac:dyDescent="0.2">
      <c r="A165" s="16"/>
    </row>
    <row r="166" spans="1:1" ht="12" customHeight="1" x14ac:dyDescent="0.2">
      <c r="A166" s="16"/>
    </row>
    <row r="167" spans="1:1" ht="12" customHeight="1" x14ac:dyDescent="0.2">
      <c r="A167" s="16"/>
    </row>
    <row r="168" spans="1:1" ht="12" customHeight="1" x14ac:dyDescent="0.2">
      <c r="A168" s="16"/>
    </row>
    <row r="169" spans="1:1" ht="12" customHeight="1" x14ac:dyDescent="0.2">
      <c r="A169" s="16"/>
    </row>
    <row r="170" spans="1:1" ht="12" customHeight="1" x14ac:dyDescent="0.2">
      <c r="A170" s="16"/>
    </row>
    <row r="171" spans="1:1" ht="12" customHeight="1" x14ac:dyDescent="0.2">
      <c r="A171" s="16"/>
    </row>
    <row r="172" spans="1:1" ht="12" customHeight="1" x14ac:dyDescent="0.2">
      <c r="A172" s="16"/>
    </row>
    <row r="173" spans="1:1" ht="12" customHeight="1" x14ac:dyDescent="0.2">
      <c r="A173" s="16"/>
    </row>
    <row r="174" spans="1:1" ht="12" customHeight="1" x14ac:dyDescent="0.2">
      <c r="A174" s="16"/>
    </row>
    <row r="175" spans="1:1" ht="12" customHeight="1" x14ac:dyDescent="0.2">
      <c r="A175" s="16"/>
    </row>
    <row r="176" spans="1:1" ht="12" customHeight="1" x14ac:dyDescent="0.2">
      <c r="A176" s="16"/>
    </row>
    <row r="177" spans="1:1" ht="12" customHeight="1" x14ac:dyDescent="0.2">
      <c r="A177" s="16"/>
    </row>
    <row r="178" spans="1:1" ht="12" customHeight="1" x14ac:dyDescent="0.2">
      <c r="A178" s="16"/>
    </row>
    <row r="179" spans="1:1" ht="12" customHeight="1" x14ac:dyDescent="0.2">
      <c r="A179" s="16"/>
    </row>
    <row r="180" spans="1:1" ht="12" customHeight="1" x14ac:dyDescent="0.2">
      <c r="A180" s="16"/>
    </row>
    <row r="181" spans="1:1" ht="12" customHeight="1" x14ac:dyDescent="0.2">
      <c r="A181" s="16"/>
    </row>
    <row r="182" spans="1:1" ht="12" customHeight="1" x14ac:dyDescent="0.2">
      <c r="A182" s="16"/>
    </row>
    <row r="183" spans="1:1" ht="12" customHeight="1" x14ac:dyDescent="0.2">
      <c r="A183" s="16"/>
    </row>
    <row r="184" spans="1:1" ht="12" customHeight="1" x14ac:dyDescent="0.2">
      <c r="A184" s="16"/>
    </row>
    <row r="185" spans="1:1" ht="12" customHeight="1" x14ac:dyDescent="0.2">
      <c r="A185" s="16"/>
    </row>
    <row r="186" spans="1:1" ht="12" customHeight="1" x14ac:dyDescent="0.2">
      <c r="A186" s="16"/>
    </row>
    <row r="187" spans="1:1" ht="12" customHeight="1" x14ac:dyDescent="0.2">
      <c r="A187" s="16"/>
    </row>
    <row r="188" spans="1:1" ht="12" customHeight="1" x14ac:dyDescent="0.2">
      <c r="A188" s="16"/>
    </row>
    <row r="189" spans="1:1" ht="12" customHeight="1" x14ac:dyDescent="0.2">
      <c r="A189" s="16"/>
    </row>
    <row r="190" spans="1:1" ht="12" customHeight="1" x14ac:dyDescent="0.2">
      <c r="A190" s="16"/>
    </row>
    <row r="191" spans="1:1" ht="12" customHeight="1" x14ac:dyDescent="0.2">
      <c r="A191" s="16"/>
    </row>
    <row r="192" spans="1:1" ht="12" customHeight="1" x14ac:dyDescent="0.2">
      <c r="A192" s="16"/>
    </row>
    <row r="193" spans="1:1" ht="12" customHeight="1" x14ac:dyDescent="0.2">
      <c r="A193" s="16"/>
    </row>
    <row r="194" spans="1:1" ht="12" customHeight="1" x14ac:dyDescent="0.2">
      <c r="A194" s="16"/>
    </row>
    <row r="195" spans="1:1" ht="12" customHeight="1" x14ac:dyDescent="0.2">
      <c r="A195" s="16"/>
    </row>
    <row r="196" spans="1:1" ht="12" customHeight="1" x14ac:dyDescent="0.2">
      <c r="A196" s="16"/>
    </row>
    <row r="197" spans="1:1" ht="12" customHeight="1" x14ac:dyDescent="0.2">
      <c r="A197" s="16"/>
    </row>
    <row r="198" spans="1:1" ht="12" customHeight="1" x14ac:dyDescent="0.2">
      <c r="A198" s="16"/>
    </row>
    <row r="199" spans="1:1" ht="12" customHeight="1" x14ac:dyDescent="0.2">
      <c r="A199" s="16"/>
    </row>
    <row r="200" spans="1:1" ht="12" customHeight="1" x14ac:dyDescent="0.2">
      <c r="A200" s="16"/>
    </row>
    <row r="201" spans="1:1" ht="12" customHeight="1" x14ac:dyDescent="0.2">
      <c r="A201" s="16"/>
    </row>
    <row r="202" spans="1:1" ht="12" customHeight="1" x14ac:dyDescent="0.2">
      <c r="A202" s="16"/>
    </row>
    <row r="203" spans="1:1" ht="12" customHeight="1" x14ac:dyDescent="0.2">
      <c r="A203" s="16"/>
    </row>
    <row r="204" spans="1:1" ht="12" customHeight="1" x14ac:dyDescent="0.2">
      <c r="A204" s="16"/>
    </row>
    <row r="205" spans="1:1" ht="12" customHeight="1" x14ac:dyDescent="0.2">
      <c r="A205" s="16"/>
    </row>
    <row r="206" spans="1:1" ht="12" customHeight="1" x14ac:dyDescent="0.2">
      <c r="A206" s="16"/>
    </row>
    <row r="207" spans="1:1" ht="12" customHeight="1" x14ac:dyDescent="0.2">
      <c r="A207" s="16"/>
    </row>
    <row r="208" spans="1:1" ht="12" customHeight="1" x14ac:dyDescent="0.2">
      <c r="A208" s="16"/>
    </row>
    <row r="209" spans="1:1" ht="12" customHeight="1" x14ac:dyDescent="0.2">
      <c r="A209" s="16"/>
    </row>
    <row r="210" spans="1:1" ht="12" customHeight="1" x14ac:dyDescent="0.2">
      <c r="A210" s="16"/>
    </row>
    <row r="211" spans="1:1" ht="12" customHeight="1" x14ac:dyDescent="0.2">
      <c r="A211" s="16"/>
    </row>
    <row r="212" spans="1:1" ht="12" customHeight="1" x14ac:dyDescent="0.2">
      <c r="A212" s="16"/>
    </row>
    <row r="213" spans="1:1" ht="12" customHeight="1" x14ac:dyDescent="0.2">
      <c r="A213" s="16"/>
    </row>
    <row r="214" spans="1:1" ht="12" customHeight="1" x14ac:dyDescent="0.2">
      <c r="A214" s="16"/>
    </row>
    <row r="215" spans="1:1" ht="12" customHeight="1" x14ac:dyDescent="0.2">
      <c r="A215" s="16"/>
    </row>
    <row r="216" spans="1:1" ht="12" customHeight="1" x14ac:dyDescent="0.2">
      <c r="A216" s="16"/>
    </row>
    <row r="217" spans="1:1" ht="12" customHeight="1" x14ac:dyDescent="0.2">
      <c r="A217" s="16"/>
    </row>
    <row r="218" spans="1:1" ht="12" customHeight="1" x14ac:dyDescent="0.2">
      <c r="A218" s="16"/>
    </row>
    <row r="219" spans="1:1" ht="12" customHeight="1" x14ac:dyDescent="0.2">
      <c r="A219" s="16"/>
    </row>
    <row r="220" spans="1:1" ht="12" customHeight="1" x14ac:dyDescent="0.2">
      <c r="A220" s="16"/>
    </row>
    <row r="221" spans="1:1" ht="12" customHeight="1" x14ac:dyDescent="0.2">
      <c r="A221" s="16"/>
    </row>
    <row r="222" spans="1:1" ht="12" customHeight="1" x14ac:dyDescent="0.2">
      <c r="A222" s="16"/>
    </row>
    <row r="223" spans="1:1" ht="12" customHeight="1" x14ac:dyDescent="0.2">
      <c r="A223" s="16"/>
    </row>
    <row r="224" spans="1:1" ht="12" customHeight="1" x14ac:dyDescent="0.2">
      <c r="A224" s="16"/>
    </row>
    <row r="225" spans="1:1" ht="12" customHeight="1" x14ac:dyDescent="0.2">
      <c r="A225" s="16"/>
    </row>
    <row r="226" spans="1:1" ht="12" customHeight="1" x14ac:dyDescent="0.2">
      <c r="A226" s="16"/>
    </row>
    <row r="227" spans="1:1" ht="12" customHeight="1" x14ac:dyDescent="0.2">
      <c r="A227" s="16"/>
    </row>
    <row r="228" spans="1:1" ht="12" customHeight="1" x14ac:dyDescent="0.2">
      <c r="A228" s="16"/>
    </row>
    <row r="229" spans="1:1" ht="12" customHeight="1" x14ac:dyDescent="0.2">
      <c r="A229" s="16"/>
    </row>
    <row r="230" spans="1:1" ht="12" customHeight="1" x14ac:dyDescent="0.2">
      <c r="A230" s="16"/>
    </row>
    <row r="231" spans="1:1" ht="12" customHeight="1" x14ac:dyDescent="0.2">
      <c r="A231" s="16"/>
    </row>
    <row r="232" spans="1:1" ht="12" customHeight="1" x14ac:dyDescent="0.2">
      <c r="A232" s="16"/>
    </row>
    <row r="233" spans="1:1" ht="12" customHeight="1" x14ac:dyDescent="0.2">
      <c r="A233" s="16"/>
    </row>
    <row r="234" spans="1:1" ht="12" customHeight="1" x14ac:dyDescent="0.2">
      <c r="A234" s="16"/>
    </row>
    <row r="235" spans="1:1" ht="12" customHeight="1" x14ac:dyDescent="0.2">
      <c r="A235" s="16"/>
    </row>
    <row r="236" spans="1:1" ht="12" customHeight="1" x14ac:dyDescent="0.2">
      <c r="A236" s="16"/>
    </row>
    <row r="237" spans="1:1" ht="12" customHeight="1" x14ac:dyDescent="0.2">
      <c r="A237" s="16"/>
    </row>
    <row r="238" spans="1:1" ht="12" customHeight="1" x14ac:dyDescent="0.2">
      <c r="A238" s="16"/>
    </row>
    <row r="239" spans="1:1" ht="12" customHeight="1" x14ac:dyDescent="0.2">
      <c r="A239" s="16"/>
    </row>
    <row r="240" spans="1:1" ht="12" customHeight="1" x14ac:dyDescent="0.2">
      <c r="A240" s="16"/>
    </row>
    <row r="241" spans="1:1" ht="12" customHeight="1" x14ac:dyDescent="0.2">
      <c r="A241" s="16"/>
    </row>
    <row r="242" spans="1:1" ht="12" customHeight="1" x14ac:dyDescent="0.2">
      <c r="A242" s="16"/>
    </row>
  </sheetData>
  <mergeCells count="42">
    <mergeCell ref="F19:G19"/>
    <mergeCell ref="A3:C3"/>
    <mergeCell ref="A4:B4"/>
    <mergeCell ref="A8:B8"/>
    <mergeCell ref="A9:B9"/>
    <mergeCell ref="A10:B10"/>
    <mergeCell ref="A11:B11"/>
    <mergeCell ref="A12:B12"/>
    <mergeCell ref="A13:B13"/>
    <mergeCell ref="A14:B14"/>
    <mergeCell ref="A15:B15"/>
    <mergeCell ref="C19:D19"/>
    <mergeCell ref="B33:G33"/>
    <mergeCell ref="B34:G34"/>
    <mergeCell ref="B36:G36"/>
    <mergeCell ref="B37:G37"/>
    <mergeCell ref="C41:D41"/>
    <mergeCell ref="F41:G41"/>
    <mergeCell ref="B35:G35"/>
    <mergeCell ref="B55:G55"/>
    <mergeCell ref="B56:G56"/>
    <mergeCell ref="B58:G58"/>
    <mergeCell ref="B59:G59"/>
    <mergeCell ref="C63:D63"/>
    <mergeCell ref="F63:G63"/>
    <mergeCell ref="B77:G77"/>
    <mergeCell ref="B78:G78"/>
    <mergeCell ref="B80:G80"/>
    <mergeCell ref="B81:G81"/>
    <mergeCell ref="C85:D85"/>
    <mergeCell ref="F85:G85"/>
    <mergeCell ref="B123:G123"/>
    <mergeCell ref="B125:G125"/>
    <mergeCell ref="B99:G99"/>
    <mergeCell ref="B100:G100"/>
    <mergeCell ref="B103:G103"/>
    <mergeCell ref="B121:G121"/>
    <mergeCell ref="B122:G122"/>
    <mergeCell ref="B124:G124"/>
    <mergeCell ref="B102:G102"/>
    <mergeCell ref="C107:D107"/>
    <mergeCell ref="F107:G107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12</vt:i4>
      </vt:variant>
    </vt:vector>
  </HeadingPairs>
  <TitlesOfParts>
    <vt:vector size="24" baseType="lpstr">
      <vt:lpstr>Område 1.1 Lørenskog-Nittedal</vt:lpstr>
      <vt:lpstr>Område 1.2 Lørenskog-Nittedal</vt:lpstr>
      <vt:lpstr>Område 2.1 Lillestrøm-Sørum-Fet</vt:lpstr>
      <vt:lpstr>Område 2.2 Lillestrøm-Sørum-Fet</vt:lpstr>
      <vt:lpstr>Område 3.1 Aurskog-Høland</vt:lpstr>
      <vt:lpstr>Område 3.2 Aurskog-Høland</vt:lpstr>
      <vt:lpstr>Område 4.1 Eidsvoll og Årnes</vt:lpstr>
      <vt:lpstr>Område 4.2 Eidsvoll og Årnes</vt:lpstr>
      <vt:lpstr>Område 5.1 Gjerdrum-Nannestad</vt:lpstr>
      <vt:lpstr>Område 5.2 Gjerdrum-Nannestad</vt:lpstr>
      <vt:lpstr>Område 6.1 Enebakk</vt:lpstr>
      <vt:lpstr>Område 6.2 Enebakk</vt:lpstr>
      <vt:lpstr>'Område 1.1 Lørenskog-Nittedal'!Utskriftsområde</vt:lpstr>
      <vt:lpstr>'Område 1.2 Lørenskog-Nittedal'!Utskriftsområde</vt:lpstr>
      <vt:lpstr>'Område 2.1 Lillestrøm-Sørum-Fet'!Utskriftsområde</vt:lpstr>
      <vt:lpstr>'Område 2.2 Lillestrøm-Sørum-Fet'!Utskriftsområde</vt:lpstr>
      <vt:lpstr>'Område 3.1 Aurskog-Høland'!Utskriftsområde</vt:lpstr>
      <vt:lpstr>'Område 3.2 Aurskog-Høland'!Utskriftsområde</vt:lpstr>
      <vt:lpstr>'Område 4.1 Eidsvoll og Årnes'!Utskriftsområde</vt:lpstr>
      <vt:lpstr>'Område 4.2 Eidsvoll og Årnes'!Utskriftsområde</vt:lpstr>
      <vt:lpstr>'Område 5.1 Gjerdrum-Nannestad'!Utskriftsområde</vt:lpstr>
      <vt:lpstr>'Område 5.2 Gjerdrum-Nannestad'!Utskriftsområde</vt:lpstr>
      <vt:lpstr>'Område 6.1 Enebakk'!Utskriftsområde</vt:lpstr>
      <vt:lpstr>'Område 6.2 Enebakk'!Utskriftsområde</vt:lpstr>
    </vt:vector>
  </TitlesOfParts>
  <Company>SL-Lokaltrafikk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Stubberød</dc:creator>
  <cp:lastModifiedBy>Løvoll Erik</cp:lastModifiedBy>
  <cp:lastPrinted>2017-10-06T10:49:41Z</cp:lastPrinted>
  <dcterms:created xsi:type="dcterms:W3CDTF">2008-01-08T12:09:36Z</dcterms:created>
  <dcterms:modified xsi:type="dcterms:W3CDTF">2018-04-18T07:19:49Z</dcterms:modified>
</cp:coreProperties>
</file>