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86_Pågående Bussanbud - Priser - Begrenset tilgang\03 Romeriksanbud\Arbeidsmappe KGL\Versjon 1.4\0 Konkurranseinformasjon\"/>
    </mc:Choice>
  </mc:AlternateContent>
  <bookViews>
    <workbookView xWindow="0" yWindow="0" windowWidth="15360" windowHeight="7950" tabRatio="861" activeTab="1"/>
  </bookViews>
  <sheets>
    <sheet name="Oversikt" sheetId="2" r:id="rId1"/>
    <sheet name="Tilbudsoversikt - Vedlegg 1" sheetId="3" r:id="rId2"/>
    <sheet name="Tilbudsoversikt - Vedlegg 2" sheetId="1" r:id="rId3"/>
    <sheet name="Tilbudsoversikt - Vedlegg 3" sheetId="6" r:id="rId4"/>
    <sheet name="Tilbudsoversikt - Vedlegg 4" sheetId="7" r:id="rId5"/>
    <sheet name="Tilbudsoversikt - øvrige vedl." sheetId="9" r:id="rId6"/>
  </sheets>
  <definedNames>
    <definedName name="_GoBack" localSheetId="1">'Tilbudsoversikt - Vedlegg 1'!$B$56</definedName>
    <definedName name="_GoBack" localSheetId="2">'Tilbudsoversikt - Vedlegg 2'!$B$75</definedName>
    <definedName name="_GoBack" localSheetId="3">'Tilbudsoversikt - Vedlegg 3'!#REF!</definedName>
    <definedName name="_GoBack" localSheetId="4">'Tilbudsoversikt - Vedlegg 4'!#REF!</definedName>
    <definedName name="_GoBack" localSheetId="5">'Tilbudsoversikt - øvrige vedl.'!#REF!</definedName>
    <definedName name="_Toc442963276" localSheetId="3">'Tilbudsoversikt - Vedlegg 3'!$B$11</definedName>
    <definedName name="_Toc442963276" localSheetId="4">'Tilbudsoversikt - Vedlegg 4'!$B$11</definedName>
    <definedName name="_Toc442963276" localSheetId="5">'Tilbudsoversikt - øvrige vedl.'!$B$11</definedName>
    <definedName name="OLE_LINK1" localSheetId="1">'Tilbudsoversikt - Vedlegg 1'!$A$12</definedName>
    <definedName name="OLE_LINK1" localSheetId="2">'Tilbudsoversikt - Vedlegg 2'!$A$11</definedName>
    <definedName name="OLE_LINK1" localSheetId="3">'Tilbudsoversikt - Vedlegg 3'!#REF!</definedName>
    <definedName name="OLE_LINK1" localSheetId="4">'Tilbudsoversikt - Vedlegg 4'!#REF!</definedName>
    <definedName name="OLE_LINK1" localSheetId="5">'Tilbudsoversikt - øvrige vedl.'!#REF!</definedName>
    <definedName name="Ruteområde">Oversikt!$U$13:$U$14</definedName>
    <definedName name="_xlnm.Print_Area" localSheetId="1">'Tilbudsoversikt - Vedlegg 1'!$A$1:$G$136</definedName>
    <definedName name="_xlnm.Print_Titles" localSheetId="1">'Tilbudsoversikt - Vedlegg 1'!$2:$10</definedName>
    <definedName name="_xlnm.Print_Titles" localSheetId="2">'Tilbudsoversikt - Vedlegg 2'!$2:$9</definedName>
    <definedName name="_xlnm.Print_Titles" localSheetId="3">'Tilbudsoversikt - Vedlegg 3'!$2:$47</definedName>
    <definedName name="_xlnm.Print_Titles" localSheetId="4">'Tilbudsoversikt - Vedlegg 4'!$2:$64</definedName>
    <definedName name="_xlnm.Print_Titles" localSheetId="5">'Tilbudsoversikt - øvrige vedl.'!$2:$52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D30" i="9"/>
  <c r="B18" i="2" s="1"/>
  <c r="D16" i="9" l="1"/>
  <c r="B5" i="9"/>
  <c r="A5" i="9"/>
  <c r="B4" i="9"/>
  <c r="A4" i="9"/>
  <c r="B3" i="9"/>
  <c r="A3" i="9"/>
  <c r="B2" i="9"/>
  <c r="A2" i="9"/>
  <c r="D89" i="3" l="1"/>
  <c r="B13" i="2" s="1"/>
  <c r="F134" i="3" l="1"/>
  <c r="D39" i="7" l="1"/>
  <c r="D22" i="6"/>
  <c r="D89" i="1"/>
  <c r="B5" i="7" l="1"/>
  <c r="B5" i="6"/>
  <c r="B5" i="1"/>
  <c r="B5" i="3"/>
  <c r="A3" i="7"/>
  <c r="B3" i="7"/>
  <c r="A4" i="7"/>
  <c r="B4" i="7"/>
  <c r="A5" i="7"/>
  <c r="A2" i="7"/>
  <c r="B2" i="7"/>
  <c r="A3" i="6"/>
  <c r="B3" i="6"/>
  <c r="A4" i="6"/>
  <c r="B4" i="6"/>
  <c r="A5" i="6"/>
  <c r="A2" i="6"/>
  <c r="B2" i="6"/>
  <c r="A3" i="3" l="1"/>
  <c r="B3" i="3"/>
  <c r="A4" i="3"/>
  <c r="B4" i="3"/>
  <c r="A5" i="3"/>
  <c r="A2" i="3"/>
  <c r="A3" i="1" l="1"/>
  <c r="A4" i="1"/>
  <c r="A5" i="1"/>
  <c r="A2" i="1"/>
  <c r="B3" i="1"/>
  <c r="B4" i="1"/>
  <c r="B2" i="1"/>
  <c r="B15" i="2" l="1"/>
  <c r="B2" i="3"/>
  <c r="B14" i="2" l="1"/>
  <c r="B16" i="2" l="1"/>
</calcChain>
</file>

<file path=xl/sharedStrings.xml><?xml version="1.0" encoding="utf-8"?>
<sst xmlns="http://schemas.openxmlformats.org/spreadsheetml/2006/main" count="668" uniqueCount="427">
  <si>
    <t>1.1</t>
  </si>
  <si>
    <t>1.2</t>
  </si>
  <si>
    <t>1.3</t>
  </si>
  <si>
    <t>1.4</t>
  </si>
  <si>
    <t>2.1</t>
  </si>
  <si>
    <t>3.1</t>
  </si>
  <si>
    <t>3.1.1</t>
  </si>
  <si>
    <t>3.1.2</t>
  </si>
  <si>
    <t>3.2</t>
  </si>
  <si>
    <t>3.3</t>
  </si>
  <si>
    <t>4.1</t>
  </si>
  <si>
    <t>4.2</t>
  </si>
  <si>
    <t>4.3</t>
  </si>
  <si>
    <t>5.1</t>
  </si>
  <si>
    <t>5.2</t>
  </si>
  <si>
    <t>5.3</t>
  </si>
  <si>
    <t>5.4</t>
  </si>
  <si>
    <t>5.5</t>
  </si>
  <si>
    <t>7.1</t>
  </si>
  <si>
    <t>8.1</t>
  </si>
  <si>
    <t>8.2</t>
  </si>
  <si>
    <t>9.1</t>
  </si>
  <si>
    <t>9.2</t>
  </si>
  <si>
    <t>9.3</t>
  </si>
  <si>
    <t>9.4</t>
  </si>
  <si>
    <t>10.1</t>
  </si>
  <si>
    <t>4.1.1</t>
  </si>
  <si>
    <t>1</t>
  </si>
  <si>
    <t>3</t>
  </si>
  <si>
    <t>2</t>
  </si>
  <si>
    <t>4</t>
  </si>
  <si>
    <t>5</t>
  </si>
  <si>
    <t>6</t>
  </si>
  <si>
    <t>7</t>
  </si>
  <si>
    <t>8</t>
  </si>
  <si>
    <t>9</t>
  </si>
  <si>
    <t>10</t>
  </si>
  <si>
    <t>9.3.1</t>
  </si>
  <si>
    <t>11</t>
  </si>
  <si>
    <t xml:space="preserve">Ref. </t>
  </si>
  <si>
    <t>Overskrift</t>
  </si>
  <si>
    <t>Akseptert</t>
  </si>
  <si>
    <t>Konkurranse:</t>
  </si>
  <si>
    <t>Tilbud:</t>
  </si>
  <si>
    <t>Tilbudsskjema for</t>
  </si>
  <si>
    <t>Ja</t>
  </si>
  <si>
    <t>Nei</t>
  </si>
  <si>
    <t>Referanse</t>
  </si>
  <si>
    <t>Tilbudsoversikt for vedlegg 1 - Oppdragsbeskrivelsen</t>
  </si>
  <si>
    <t>INNLEDNING</t>
  </si>
  <si>
    <t>OPPDRAGSGIVERS FUNKSJONELLE KRAV</t>
  </si>
  <si>
    <t>ANDRE BESTEMMELSER</t>
  </si>
  <si>
    <t>KRAV TIL BUSSKATEGORI I BRUK PÅ DEN ENKELTE LINJE</t>
  </si>
  <si>
    <t>SIKKERHET OG TRYGGHET</t>
  </si>
  <si>
    <t>KOMMUNIKASJON</t>
  </si>
  <si>
    <t>MILJØ</t>
  </si>
  <si>
    <t>STØY</t>
  </si>
  <si>
    <t>DEKK</t>
  </si>
  <si>
    <t>TILGJENGELIGHET</t>
  </si>
  <si>
    <t>RULLESTOLRAMPE</t>
  </si>
  <si>
    <t>FLEKSOMRÅDE</t>
  </si>
  <si>
    <t>SIGNALKNAPPER OG HOLDESTENGER/-LØKKER</t>
  </si>
  <si>
    <t>VINDUER</t>
  </si>
  <si>
    <t>DØRER</t>
  </si>
  <si>
    <t>DØRKONFIGURASJON</t>
  </si>
  <si>
    <t>DØRTYPER</t>
  </si>
  <si>
    <t>DØRBETJENING</t>
  </si>
  <si>
    <t>BUSSKLASSE I</t>
  </si>
  <si>
    <t>RESERVEBUSSER</t>
  </si>
  <si>
    <t>PASSASJERKOMFORT</t>
  </si>
  <si>
    <t>SETEAVSTANDER</t>
  </si>
  <si>
    <t>INNVENDIG BELYSNING</t>
  </si>
  <si>
    <t>DESIGN</t>
  </si>
  <si>
    <t>UTVENDIG DESIGN</t>
  </si>
  <si>
    <t>INNVENDIG DESIGN</t>
  </si>
  <si>
    <t>REKLAME</t>
  </si>
  <si>
    <t>INFORMASJON</t>
  </si>
  <si>
    <t>UTVENDIG PASSASJERINFORMASJON</t>
  </si>
  <si>
    <t>INNVENDIG PASSASJERINFORMASJON</t>
  </si>
  <si>
    <t>SÆRSKILTE FORHOLD SOM OPERATØREN MÅ TA HENSYN TIL</t>
  </si>
  <si>
    <t>BILAG</t>
  </si>
  <si>
    <t>7.2</t>
  </si>
  <si>
    <t>7.3</t>
  </si>
  <si>
    <t>RUTEPLANLEGGING</t>
  </si>
  <si>
    <t>2.2</t>
  </si>
  <si>
    <t>BEREDSKAP OG TILLEGGSKJØRING</t>
  </si>
  <si>
    <t>TRAFIKKLEDELSE</t>
  </si>
  <si>
    <t>TRAFIKKLOGGSYSTEM</t>
  </si>
  <si>
    <t>KJØRETØY- OG MILJØRAPPORTERING</t>
  </si>
  <si>
    <t>KRAV TIL TRAFIKKAVVIKLING</t>
  </si>
  <si>
    <t>FØRERAVLØSNING</t>
  </si>
  <si>
    <t>INNSTILTE AVGANGER</t>
  </si>
  <si>
    <t>KRAV TIL OVERHOLDELSE AV TIDTABELL</t>
  </si>
  <si>
    <t>BILLETTSALG</t>
  </si>
  <si>
    <t>BILLETTKONTROLL</t>
  </si>
  <si>
    <t>FRI REISE</t>
  </si>
  <si>
    <t>SANNTIDSINFORMASJON</t>
  </si>
  <si>
    <t>4.4</t>
  </si>
  <si>
    <t>HOLDEPLASSANNONSERING OG KUNDEINFORMASJON UNDER REISEN</t>
  </si>
  <si>
    <t>SIKKERHET OG KRISEHÅNDTERING</t>
  </si>
  <si>
    <t>HÅNDTERING AV AVVIKSSITUASJONER OG INNSTILLINGER</t>
  </si>
  <si>
    <t>KRAV TIL BEHANDLING AV HITTEGODS</t>
  </si>
  <si>
    <t>BOMBRIKKER OG BOMÅPNERE</t>
  </si>
  <si>
    <t>FORBUD MOT TOMGANGSKJØRING</t>
  </si>
  <si>
    <t>FLAGGING</t>
  </si>
  <si>
    <t>UNIFORMSPLIKT</t>
  </si>
  <si>
    <t>UTPRØVING AV NYE LØSNINGER</t>
  </si>
  <si>
    <t>MARKEDSFØRING OG KOMMUNIKASJON</t>
  </si>
  <si>
    <t>6.1</t>
  </si>
  <si>
    <t>6.2</t>
  </si>
  <si>
    <t>6.3</t>
  </si>
  <si>
    <t>6.4</t>
  </si>
  <si>
    <t>REKLAMERETTIGHETER</t>
  </si>
  <si>
    <t>KRAV TIL RENHOLD OG VEDLIKEHOLD AV BUSSER</t>
  </si>
  <si>
    <t>OBJEKTIVE KONTROLLER</t>
  </si>
  <si>
    <t>RAPPORTERING</t>
  </si>
  <si>
    <t>SAMSPILL I KOLLEKTIVTRAFIKKEN I OSLO OG AKERSHUS</t>
  </si>
  <si>
    <t>FREMDRIFTSPLAN</t>
  </si>
  <si>
    <t>KVALITETSSIKRING</t>
  </si>
  <si>
    <t>OPPSTARTSMØTER</t>
  </si>
  <si>
    <t>Tilbudsoversikt for vedlegg 2 - Krav til bussmateriellet</t>
  </si>
  <si>
    <t>DØRBREMS</t>
  </si>
  <si>
    <t>TRYGGHETSKAMERA</t>
  </si>
  <si>
    <t>RYGGEKAMERA</t>
  </si>
  <si>
    <t>AUTOMATISK BRANNSLUKKING</t>
  </si>
  <si>
    <t>INNVENDIG NØDUTSTYR</t>
  </si>
  <si>
    <t>KONTROLL AV INNVENDIG TEMPERATUR</t>
  </si>
  <si>
    <t>GULV OG STIGTRINN</t>
  </si>
  <si>
    <t>SØPPELKASSE</t>
  </si>
  <si>
    <t>UTVENDIG HØYTTALER</t>
  </si>
  <si>
    <t>FLAGGHOLDER</t>
  </si>
  <si>
    <t>INNVENDIGE HØYTTALERE</t>
  </si>
  <si>
    <t>-</t>
  </si>
  <si>
    <t>xx</t>
  </si>
  <si>
    <t>Fyll inn</t>
  </si>
  <si>
    <t>RUTEPLANMØTER</t>
  </si>
  <si>
    <t>STRATEGIFORUM</t>
  </si>
  <si>
    <t>MÅNEDSMØTER/SAMARBEIDSMØTER</t>
  </si>
  <si>
    <t>KVARTALSMØTER</t>
  </si>
  <si>
    <t>BRUKERFORUM</t>
  </si>
  <si>
    <t>Tilbudsoversikt for vedlegg 3 - Rutebeskrivelse</t>
  </si>
  <si>
    <t>BESKRIVELSE AV LINJENE</t>
  </si>
  <si>
    <t>TILLEGGSTID/OPPSTILLINGSTID PÅ LINJENES STARTPUNKTER</t>
  </si>
  <si>
    <t>REGULERINGSTIDER PÅ ENDESTOPPESTEDER</t>
  </si>
  <si>
    <t>TOMKJØRINGSLENKER</t>
  </si>
  <si>
    <t>INNLEVERING AV VOGNLØPSPLANER</t>
  </si>
  <si>
    <t>FORKLARINGENE TIL RUTETABELLENE I BILAG 2</t>
  </si>
  <si>
    <t>SÆRSKILTE OPPLYSNINGER</t>
  </si>
  <si>
    <t>OVERSIKT OVER BILAG</t>
  </si>
  <si>
    <t>HVILEROM OG TOALETTER</t>
  </si>
  <si>
    <t>BRUK AV ANLEGG TIL ANDRE FORMÅL</t>
  </si>
  <si>
    <t>AVTALEFORHOLD</t>
  </si>
  <si>
    <t>BRUK AV ANDRE BUSSANLEGG</t>
  </si>
  <si>
    <t>FORUTSETNINGER</t>
  </si>
  <si>
    <t>Tilbudsoversikt for vedlegg 4 - Anleggsbeskrivelse</t>
  </si>
  <si>
    <t>Utfyllingsveiledning</t>
  </si>
  <si>
    <t>Fylles automatisk inn i de andre fanene.</t>
  </si>
  <si>
    <t>Busstjenester Busstjenester Romerike 2019</t>
  </si>
  <si>
    <t>Tilbudsoversikt busstjenester Romerike 2019</t>
  </si>
  <si>
    <t>MARKEDSOMRÅDE</t>
  </si>
  <si>
    <t>BEFOLKNING OG BEFOLKNINGSUTVIKLING</t>
  </si>
  <si>
    <t>MARKEDSUTVIKLING</t>
  </si>
  <si>
    <t>KUNDEOPPLEVELSE</t>
  </si>
  <si>
    <t>ANSVARS- OG LEVERANSEMODELL</t>
  </si>
  <si>
    <t>BaaS (BUS AS A SERVICE) KONSEPT</t>
  </si>
  <si>
    <t>PLANLEGGING AV KOLLEKTIVTRAFIKKEN</t>
  </si>
  <si>
    <t>LINJENETT</t>
  </si>
  <si>
    <t>RUTEPLANER OG VOGNLØPSPLANER</t>
  </si>
  <si>
    <t>SKIFTPLANER</t>
  </si>
  <si>
    <t>PLANLEGGING AV INFRASTRUKTUR OG FREMKOMMELIGHETSTILTAK</t>
  </si>
  <si>
    <t>MARKEDSFØRING AV KOLLEKTIVTRAFIKKEN</t>
  </si>
  <si>
    <t>KOMMUNIKASJON MED MEDIA</t>
  </si>
  <si>
    <t>KUNDEKOMMUNIKASJON</t>
  </si>
  <si>
    <t>PRIS- OG SONESYSTEM</t>
  </si>
  <si>
    <t>5.2.1</t>
  </si>
  <si>
    <t>BILLETTSALGETS TILGJENGELIGHET</t>
  </si>
  <si>
    <t>5.2.2</t>
  </si>
  <si>
    <t>MANGLENDE BILLETTSALG</t>
  </si>
  <si>
    <t>KONTANTHÅNDTERING</t>
  </si>
  <si>
    <t>TRAFIKANTINFORMASJON</t>
  </si>
  <si>
    <t>INFORMASJON PÅ HOLDEPLASSER</t>
  </si>
  <si>
    <t>6.2.1</t>
  </si>
  <si>
    <t>6.2.2</t>
  </si>
  <si>
    <t>6.2.3</t>
  </si>
  <si>
    <t>LEVERANSE AV BUSSTJENESTER</t>
  </si>
  <si>
    <t>7.4</t>
  </si>
  <si>
    <t>7.5</t>
  </si>
  <si>
    <t>7.6</t>
  </si>
  <si>
    <t>7.6.1</t>
  </si>
  <si>
    <t>7.7</t>
  </si>
  <si>
    <t>7.8</t>
  </si>
  <si>
    <t>7.9</t>
  </si>
  <si>
    <t>7.10</t>
  </si>
  <si>
    <t>7.11</t>
  </si>
  <si>
    <t>7.12</t>
  </si>
  <si>
    <t>7.12.1</t>
  </si>
  <si>
    <t>DAGLIG RENHOLD</t>
  </si>
  <si>
    <t>7.12.2</t>
  </si>
  <si>
    <t>PERIODISK RENHOLD</t>
  </si>
  <si>
    <t>7.12.3</t>
  </si>
  <si>
    <t>DAGLIG VEDLIKEHOLD</t>
  </si>
  <si>
    <t>7.12.4</t>
  </si>
  <si>
    <t>PERIODISK VEDLIKEHOLD</t>
  </si>
  <si>
    <t>7.13</t>
  </si>
  <si>
    <t>DRIFT AV HOLDEPLASSER OG TERMINALER</t>
  </si>
  <si>
    <t>7.14</t>
  </si>
  <si>
    <t>SPESIELLE BESTEMMELSER</t>
  </si>
  <si>
    <t>FORBUD MOT BRUK AV HÅNDHOLDTE ELEKTRONISK UTSTYR OG HODETELEFONER/ØREPROPPER</t>
  </si>
  <si>
    <t>ALKOLÅS</t>
  </si>
  <si>
    <t>KURS OG OPPLÆRING</t>
  </si>
  <si>
    <t>OPPLÆRING PRIS- OG SONESYSTEM</t>
  </si>
  <si>
    <t>8.3</t>
  </si>
  <si>
    <t>OPPLÆRING I SPRÅK</t>
  </si>
  <si>
    <t>OPPFØLGING</t>
  </si>
  <si>
    <t>FORBEREDELSER TIL OPPSTART</t>
  </si>
  <si>
    <t>9.1.1</t>
  </si>
  <si>
    <t>9.1.2</t>
  </si>
  <si>
    <t>9.1.3</t>
  </si>
  <si>
    <t>9.2.1</t>
  </si>
  <si>
    <t>MØTER OG SAMARBEIDSARENAER</t>
  </si>
  <si>
    <t>9.3.2</t>
  </si>
  <si>
    <t>9.3.3</t>
  </si>
  <si>
    <t>9.3.4</t>
  </si>
  <si>
    <t>9.3.5</t>
  </si>
  <si>
    <t>RÅDGIVNING FØR BUSSENE SETTES I PRODUKSJON</t>
  </si>
  <si>
    <t>BUSSKLASSER</t>
  </si>
  <si>
    <t>2.1.1</t>
  </si>
  <si>
    <t>BUSSKLASSE II</t>
  </si>
  <si>
    <t>2.1.2</t>
  </si>
  <si>
    <t>BUSSKATEGORI OG KAPASITET</t>
  </si>
  <si>
    <t>2.3</t>
  </si>
  <si>
    <t>BLINDSONEVARSEL</t>
  </si>
  <si>
    <t>3.4</t>
  </si>
  <si>
    <t>3.5</t>
  </si>
  <si>
    <t>SIGNAL VED RYGGING</t>
  </si>
  <si>
    <t>3.6</t>
  </si>
  <si>
    <t>UTVENDIG BELYSNING AV DØROMRÅDER</t>
  </si>
  <si>
    <t>3.7</t>
  </si>
  <si>
    <t>3.8</t>
  </si>
  <si>
    <t>3.9</t>
  </si>
  <si>
    <t>3.10</t>
  </si>
  <si>
    <t>3.11</t>
  </si>
  <si>
    <t>UTSLIPP</t>
  </si>
  <si>
    <t>LOKALE UTSLIPP</t>
  </si>
  <si>
    <t>KRAV TIL ELEKTRISISTET SOM ENERGIBÆRER</t>
  </si>
  <si>
    <t>GENERELT OM TILGJENGELIGHET</t>
  </si>
  <si>
    <t>KNELING OG INNSTEGSHØYDE</t>
  </si>
  <si>
    <t>ALLERGIER</t>
  </si>
  <si>
    <t>VINDUER OG DØRER</t>
  </si>
  <si>
    <t>SITTEKOMFORT</t>
  </si>
  <si>
    <t>VARME OG VENTILASJON</t>
  </si>
  <si>
    <t>7.3.1</t>
  </si>
  <si>
    <t>ANNET OM INNREDNING</t>
  </si>
  <si>
    <t>7.5.1</t>
  </si>
  <si>
    <t>7.5.2</t>
  </si>
  <si>
    <t>7.5.3</t>
  </si>
  <si>
    <t>USB-UTTAK MED LADEMULIGHET</t>
  </si>
  <si>
    <t>SPESIELLE FORHOLD KNYTTET TIL ELBUSS</t>
  </si>
  <si>
    <t>KJØRING PÅ HELLIGDAGER, SÆRSKILTE HVERDAGER OG NATTBUSS</t>
  </si>
  <si>
    <t>DRIFT AV ANLEGG - MILJØMESSIGE FORHOLD</t>
  </si>
  <si>
    <t>OPPLÆRING KUNDELØFTET</t>
  </si>
  <si>
    <t>PLASS FOR INFORMASJON TIL PUBLIKUM</t>
  </si>
  <si>
    <t>12</t>
  </si>
  <si>
    <t>X</t>
  </si>
  <si>
    <t>Skal</t>
  </si>
  <si>
    <t>beskrives</t>
  </si>
  <si>
    <t>i tilbyders tilbud</t>
  </si>
  <si>
    <t>Ruteområde</t>
  </si>
  <si>
    <t>LADEINFRASTRUKTUR</t>
  </si>
  <si>
    <t>Tilbyder:</t>
  </si>
  <si>
    <t>SALG AV BILLETTER</t>
  </si>
  <si>
    <t>UTVENDIG INFORMASJONSFLATE</t>
  </si>
  <si>
    <t>REISEVILKÅR OG REISEGARANTI</t>
  </si>
  <si>
    <t>7.15</t>
  </si>
  <si>
    <t>7.15.1</t>
  </si>
  <si>
    <t>7.15.2</t>
  </si>
  <si>
    <t>7.15.3</t>
  </si>
  <si>
    <t>7.15.4</t>
  </si>
  <si>
    <t>7.16</t>
  </si>
  <si>
    <t>7.16.1</t>
  </si>
  <si>
    <t>UTPRØVING AV NYTT BUSSMATERIELL</t>
  </si>
  <si>
    <t>OPPLÆRING I HÅNDTERING AV UØNSKEDE HENDELSER</t>
  </si>
  <si>
    <t>8.4</t>
  </si>
  <si>
    <t>FELLES VISJON</t>
  </si>
  <si>
    <t>BUSSKATEGORI</t>
  </si>
  <si>
    <t>2.2.1</t>
  </si>
  <si>
    <t>SÆRSKILTE UNNTAK FRA KRAVET OM BUSSKLASSE II</t>
  </si>
  <si>
    <t>2.4</t>
  </si>
  <si>
    <t>BILBELTE</t>
  </si>
  <si>
    <t>4.1.1.1</t>
  </si>
  <si>
    <t>KONTROLL AV BUSSENES LOKALE UTSLIPP</t>
  </si>
  <si>
    <t>KRAV TIL FORNYBARE DRIVSTOFF</t>
  </si>
  <si>
    <t>DRIVSTOFF</t>
  </si>
  <si>
    <t>4.2.1</t>
  </si>
  <si>
    <t>4.2.2</t>
  </si>
  <si>
    <t>HEIS FOR RULLESTOL PÅ BUSSER MED NORMALGULV</t>
  </si>
  <si>
    <t>5.6</t>
  </si>
  <si>
    <t>INNVENDIG REKLAME</t>
  </si>
  <si>
    <t>UTVENDIG REKLAME</t>
  </si>
  <si>
    <t>TILGANG TIL DRIFTSDATA OG RAPPORTERING</t>
  </si>
  <si>
    <t>1. Nittedal og Lørenskog</t>
  </si>
  <si>
    <t>BEREGNING AV KAPASITET</t>
  </si>
  <si>
    <t>4.2.2.1</t>
  </si>
  <si>
    <t>TILLEGGSVARMER</t>
  </si>
  <si>
    <t>5.7</t>
  </si>
  <si>
    <t>8.3.1</t>
  </si>
  <si>
    <t>8.3.2</t>
  </si>
  <si>
    <t>9.2.2</t>
  </si>
  <si>
    <t>BUSSANLEGG</t>
  </si>
  <si>
    <t>PÅ BUSSANLEGGET</t>
  </si>
  <si>
    <t>HURTIGLADERE UTENFOR BUSSANLEGG</t>
  </si>
  <si>
    <t>FOR DEPOTLADERE UTEN PANTOGRAF</t>
  </si>
  <si>
    <t>GENERELLE KRAV</t>
  </si>
  <si>
    <t>Dersom tilbudet er ment å avvike fra konkurransegrunnlagets beskrivelse av oppdraget eller tilbyder tar forbehold mot bestemmelser i kontrakten, skal dette beskrives i samsvar med Prosedyrebeskrivelsen pkt. 5.2.</t>
  </si>
  <si>
    <t>X Tilbyder må beskrive hvordan de vil organisere seg for å implementere ny it-arkitektur  .</t>
  </si>
  <si>
    <t>X Tilbyderen skal beskrive hvordan anlegget skal driftes, herunder hvordan hensynet til miljøet blir ivaretatt. Det skal redegjøres både for perioden før oppstart jf. mulige tilpasninger/ombygninger og perioden etter oppstart.  Anleggets miljøbelastning i driftsperioden skal i størst mulig grad tallfestes med forbruk/belastning per år.</t>
  </si>
  <si>
    <t>For kravtabellene i Bilag 1</t>
  </si>
  <si>
    <t>Posisjonsdata må publiseres til kjøretøyets lokale broker, og bridges over til Oppdragsgivers sentrale broker, minimum hvert 2. sekund.</t>
  </si>
  <si>
    <t>Posisjonsdata bør ikke ha en forsinkelse på mer enn 1 sek fra publisering til dette mottas av Oppdragsgiver</t>
  </si>
  <si>
    <t>Presisjonen på posisjon bør være +/- 2 m</t>
  </si>
  <si>
    <t>APC data (PassengerDoorCount) må publiseres til kjøretøyets lokale broker, og bridges over til Oppdragsgivers sentrale broker så fort dørene stenges</t>
  </si>
  <si>
    <t>APC sensorer må kunne skille mellom voksen og barn</t>
  </si>
  <si>
    <r>
      <t>Beskriv hvilke triggere som er nødvendig for å publisere apc data pr dør</t>
    </r>
    <r>
      <rPr>
        <sz val="11"/>
        <color theme="1"/>
        <rFont val="Arial"/>
        <family val="2"/>
      </rPr>
      <t>.</t>
    </r>
  </si>
  <si>
    <t>APC data fra dørsensorer bør ikke ha en forsinkelse &gt; 1 sek fra de publiseres til dette mottas av Oppdragsgiver</t>
  </si>
  <si>
    <t>Dørsensorer bør kunne skille på ulike tilleggs kategorier, som dyr, barnevogn og rullestol.</t>
  </si>
  <si>
    <t>4.</t>
  </si>
  <si>
    <t>5.</t>
  </si>
  <si>
    <t>6.</t>
  </si>
  <si>
    <t>7.</t>
  </si>
  <si>
    <t>8.</t>
  </si>
  <si>
    <t>9.</t>
  </si>
  <si>
    <t>APIet må kunne returnere alle kjøretøy Operatøren forvalter i kjørekontrakten</t>
  </si>
  <si>
    <t>APIet må kunne returnere kjøretøyets ressurser og egenskaper (se Bilag 1.2).</t>
  </si>
  <si>
    <t>APIet må kunne returnere oversikt over hvilke ITxPT moduler og tjenester som er installert i kjøretøyet.</t>
  </si>
  <si>
    <t>APIet må kunne returnere all statusinformasjon på ITxPT moduler og tjenester</t>
  </si>
  <si>
    <t xml:space="preserve">Oppdragsgiver må kunne hente status på ombordutstyr hvert minutt. Status informasjonen må ikke være eldre enn ett minutt. </t>
  </si>
  <si>
    <t>Beskriv hvordan Oppdragsgiver kan koble seg til APIet</t>
  </si>
  <si>
    <t>10.</t>
  </si>
  <si>
    <t>11.</t>
  </si>
  <si>
    <t>12.</t>
  </si>
  <si>
    <t>13.</t>
  </si>
  <si>
    <t>14.</t>
  </si>
  <si>
    <t>15.</t>
  </si>
  <si>
    <t>Kjøretøysoppdrag må publiseres og bridges til Oppdragsgivers sentrale broker, senest ved oppdragets start/endring</t>
  </si>
  <si>
    <t>Beskriv hvordan kjøreoppdrag generes.</t>
  </si>
  <si>
    <t>16.</t>
  </si>
  <si>
    <t>17.</t>
  </si>
  <si>
    <t>Kjøretøy må kunne abonnere på Oppdragsgivers meldinger</t>
  </si>
  <si>
    <t>DPI må visualisere innholdet i meldingene slik det er definert i designvedlegget.  Beskriv løsning for visualisering på alle digitale flater.</t>
  </si>
  <si>
    <t>DPI må kunne avspille lydfilen i meldingene over kjøretøyets høyttaleranlegg. Beskriv løsning for avspilling av lydfiler.</t>
  </si>
  <si>
    <t>18.</t>
  </si>
  <si>
    <t>19.</t>
  </si>
  <si>
    <t>20.</t>
  </si>
  <si>
    <t>TSP skal overholde den tyske standarden VDV R09.16</t>
  </si>
  <si>
    <t>TSP må ha en egen VHF antenne</t>
  </si>
  <si>
    <t>Operatør må kunne behandle TSP-triggerposisjoner fra ruteplanen</t>
  </si>
  <si>
    <t>Operatør må ha en modul som trigger TSP enheten basert på kjøretøyets posisjon og forhåndsdefinerte TSP-posisjoner.</t>
  </si>
  <si>
    <t>21.</t>
  </si>
  <si>
    <t>22.</t>
  </si>
  <si>
    <t>23.</t>
  </si>
  <si>
    <t>24.</t>
  </si>
  <si>
    <t>Beskriv hvordan signalprioritering kan realiseres av Operatør</t>
  </si>
  <si>
    <t>25.</t>
  </si>
  <si>
    <t>Salgsenheten må ha innbygd støtte for å kjøre applikasjoner</t>
  </si>
  <si>
    <t>Salgsenheten må minimum kunne støtte Android 7.0 (API level 24)</t>
  </si>
  <si>
    <t>Salgsenheten må ha støtte for tilkobling av NFC leser/skriver, betalingsterminal og kvitteringsskriver, enten trådløst eller via kabling.</t>
  </si>
  <si>
    <t>Salgsenhet må kunne kommunisere direkte til og fra NOD (Nasjonal Ordre Database) over HTTPS</t>
  </si>
  <si>
    <t>NFC enheten må være kompatibel med ISO/IEC18092 standarden og ha support for MIFARE og ISO 14443 A/B kort</t>
  </si>
  <si>
    <t>Betalingsterminal må ha støtte for tilkobling av salgsenhet</t>
  </si>
  <si>
    <t>Betalingsterminal bør ha støtte for Bluetooth 4.0 eller høyere</t>
  </si>
  <si>
    <t>Betalingsterminal bør kunne ha en utskriftshastighet på minimum 50 mm/sek</t>
  </si>
  <si>
    <t>Kvitteringsskriver må ha støtte for tilkobling av salgsenhet</t>
  </si>
  <si>
    <t>Kvitteringsskriver bør ha støtte for Bluetooth 3.0 eller høyere</t>
  </si>
  <si>
    <t>Kvitteringsskriver bør ha støtte for kansellering av utskrift</t>
  </si>
  <si>
    <t>Beskriv hvordan applikasjoner kan kjøres på enheten</t>
  </si>
  <si>
    <t>Beskriv hvordan tilleggsenhetene (NFC, terminal, skriver) kan koble seg til enheten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</si>
  <si>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</si>
  <si>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</si>
  <si>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</si>
  <si>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</si>
  <si>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</si>
  <si>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</si>
  <si>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</si>
  <si>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</si>
  <si>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</si>
  <si>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</si>
  <si>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</si>
  <si>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</si>
  <si>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</si>
  <si>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vedlegg 1 er fylt ut</t>
  </si>
  <si>
    <t>vedlegg 2 er fylt ut</t>
  </si>
  <si>
    <t>vedlegg 3 er fylt ut</t>
  </si>
  <si>
    <t>vedlegg 4 er fylt ut</t>
  </si>
  <si>
    <t>BYGGING AV KJUL OG LØRENSKOG BUSSANLEGG</t>
  </si>
  <si>
    <t>BYGGING AV KJUL BUSSANLEGG</t>
  </si>
  <si>
    <t>BESKRIVELSE AV BUSSANLEGGENE</t>
  </si>
  <si>
    <t>OPPLYSNINGER/DRIFT AV BUSSANLEGGENE</t>
  </si>
  <si>
    <t>LEIEKOSTNADER FOR KJUL, LØRENSKOG OG BRUBAKKVEIEN BUSSANLEGG</t>
  </si>
  <si>
    <t>BRUBAKKVEIEN BUSSANLEGG</t>
  </si>
  <si>
    <t>OPPLYSNINGER OM ANLEGGENE</t>
  </si>
  <si>
    <t>LADEINFRASTRUKTUR UTENFOR BUSSANLEGG</t>
  </si>
  <si>
    <t>ANSVARSDELING FOR LØSNINGER SOM TILBYS</t>
  </si>
  <si>
    <t>7.3.2</t>
  </si>
  <si>
    <t>7.3.3</t>
  </si>
  <si>
    <t>og miljøopsjon</t>
  </si>
  <si>
    <t xml:space="preserve">Avvik mellom basistilbud </t>
  </si>
  <si>
    <t>BYGGING AV LØRENSKOG BUSSANLEGG</t>
  </si>
  <si>
    <t>KJUL I NITTEDAL</t>
  </si>
  <si>
    <t>BRUBAKKVEIEN 16 I OSLO</t>
  </si>
  <si>
    <t>A</t>
  </si>
  <si>
    <t>B</t>
  </si>
  <si>
    <t>A=Skal-krav og B= Bør-krav</t>
  </si>
  <si>
    <t>Avvik mellom basistilbud og miljøopsjon</t>
  </si>
  <si>
    <t>3.</t>
  </si>
  <si>
    <t>2.</t>
  </si>
  <si>
    <t>1.</t>
  </si>
  <si>
    <t>Krav-
type</t>
  </si>
  <si>
    <t xml:space="preserve">Beskriv hvilke sensorteknologier som vil brukes for å skille på ulike kategorier </t>
  </si>
  <si>
    <t>vedlegg 6 er fylt ut</t>
  </si>
  <si>
    <t>vedlegg 8 er fylt ut</t>
  </si>
  <si>
    <t>Tilbudsoversikt for øvrige vedlegg</t>
  </si>
  <si>
    <t>Vedlegg 6</t>
  </si>
  <si>
    <t>Incitamentsordning</t>
  </si>
  <si>
    <t>Vedlegg 8</t>
  </si>
  <si>
    <t>Databehandleravtalen</t>
  </si>
  <si>
    <t>Vedlegg 9</t>
  </si>
  <si>
    <t>Handlingsregler for Ruters leverandører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</si>
</sst>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color rgb="FF363636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10"/>
      <color rgb="FF76A300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0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E60000"/>
      </left>
      <right/>
      <top/>
      <bottom/>
      <diagonal/>
    </border>
    <border>
      <left style="medium">
        <color theme="0"/>
      </left>
      <right style="medium">
        <color rgb="FFE60000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49" fontId="3" fillId="0" borderId="0" xfId="0" applyNumberFormat="1" applyFont="1"/>
    <xf numFmtId="0" fontId="3" fillId="0" borderId="0" xfId="0" applyFont="1"/>
    <xf numFmtId="0" fontId="3" fillId="0" borderId="0" xfId="0" applyFont="1" applyFill="1"/>
    <xf numFmtId="0" fontId="4" fillId="2" borderId="0" xfId="0" applyFont="1" applyFill="1"/>
    <xf numFmtId="0" fontId="7" fillId="0" borderId="0" xfId="0" applyFont="1"/>
    <xf numFmtId="0" fontId="0" fillId="0" borderId="0" xfId="0" applyFill="1" applyAlignment="1"/>
    <xf numFmtId="0" fontId="0" fillId="0" borderId="0" xfId="0" applyFill="1"/>
    <xf numFmtId="0" fontId="3" fillId="0" borderId="0" xfId="0" applyFont="1" applyAlignment="1">
      <alignment horizontal="right"/>
    </xf>
    <xf numFmtId="0" fontId="10" fillId="0" borderId="0" xfId="0" applyFont="1"/>
    <xf numFmtId="0" fontId="2" fillId="0" borderId="0" xfId="0" applyFont="1" applyFill="1" applyAlignment="1">
      <alignment horizontal="center"/>
    </xf>
    <xf numFmtId="0" fontId="11" fillId="0" borderId="0" xfId="0" applyFont="1"/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2" borderId="0" xfId="0" applyFont="1" applyFill="1"/>
    <xf numFmtId="0" fontId="6" fillId="0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/>
    <xf numFmtId="0" fontId="8" fillId="0" borderId="0" xfId="0" applyFont="1" applyAlignment="1"/>
    <xf numFmtId="0" fontId="3" fillId="0" borderId="4" xfId="0" applyFont="1" applyBorder="1" applyAlignment="1">
      <alignment wrapText="1"/>
    </xf>
    <xf numFmtId="49" fontId="3" fillId="0" borderId="1" xfId="0" applyNumberFormat="1" applyFont="1" applyBorder="1" applyAlignment="1">
      <alignment horizontal="right" vertical="top"/>
    </xf>
    <xf numFmtId="0" fontId="3" fillId="2" borderId="6" xfId="0" applyFont="1" applyFill="1" applyBorder="1"/>
    <xf numFmtId="0" fontId="4" fillId="2" borderId="7" xfId="0" applyFont="1" applyFill="1" applyBorder="1"/>
    <xf numFmtId="49" fontId="4" fillId="2" borderId="6" xfId="0" applyNumberFormat="1" applyFont="1" applyFill="1" applyBorder="1"/>
    <xf numFmtId="0" fontId="7" fillId="0" borderId="0" xfId="0" applyFont="1" applyAlignment="1">
      <alignment horizontal="right"/>
    </xf>
    <xf numFmtId="49" fontId="4" fillId="2" borderId="6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3" fillId="0" borderId="4" xfId="0" applyFont="1" applyBorder="1" applyAlignment="1">
      <alignment horizontal="center"/>
    </xf>
    <xf numFmtId="49" fontId="13" fillId="0" borderId="4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2" borderId="7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top"/>
    </xf>
    <xf numFmtId="49" fontId="3" fillId="0" borderId="10" xfId="0" applyNumberFormat="1" applyFont="1" applyBorder="1" applyAlignment="1">
      <alignment vertical="top" wrapText="1"/>
    </xf>
    <xf numFmtId="49" fontId="13" fillId="3" borderId="9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9" fillId="0" borderId="0" xfId="0" applyFont="1" applyFill="1"/>
    <xf numFmtId="49" fontId="3" fillId="0" borderId="10" xfId="0" applyNumberFormat="1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15" fillId="0" borderId="0" xfId="0" applyFont="1"/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9" fontId="16" fillId="0" borderId="0" xfId="0" applyNumberFormat="1" applyFont="1" applyAlignment="1">
      <alignment vertical="top" wrapText="1"/>
    </xf>
    <xf numFmtId="49" fontId="16" fillId="0" borderId="4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right" vertical="top"/>
    </xf>
    <xf numFmtId="49" fontId="16" fillId="0" borderId="0" xfId="0" applyNumberFormat="1" applyFont="1" applyAlignment="1">
      <alignment horizontal="left" vertical="top" wrapText="1"/>
    </xf>
    <xf numFmtId="0" fontId="17" fillId="0" borderId="0" xfId="0" applyFont="1" applyAlignment="1"/>
    <xf numFmtId="0" fontId="6" fillId="0" borderId="0" xfId="0" applyFont="1" applyFill="1" applyAlignment="1">
      <alignment horizontal="left"/>
    </xf>
    <xf numFmtId="0" fontId="1" fillId="0" borderId="0" xfId="0" applyFont="1"/>
    <xf numFmtId="0" fontId="6" fillId="0" borderId="0" xfId="0" applyFont="1" applyFill="1" applyAlignment="1">
      <alignment horizontal="center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1" xfId="0" applyNumberFormat="1" applyFont="1" applyBorder="1" applyAlignment="1">
      <alignment horizontal="right" vertical="top"/>
    </xf>
    <xf numFmtId="49" fontId="1" fillId="0" borderId="9" xfId="0" applyNumberFormat="1" applyFont="1" applyBorder="1" applyAlignment="1">
      <alignment horizontal="right" vertical="top"/>
    </xf>
    <xf numFmtId="0" fontId="6" fillId="0" borderId="0" xfId="0" applyFont="1" applyFill="1" applyAlignment="1">
      <alignment horizontal="center"/>
    </xf>
    <xf numFmtId="49" fontId="12" fillId="3" borderId="9" xfId="0" applyNumberFormat="1" applyFont="1" applyFill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0" xfId="0" applyFont="1" applyFill="1"/>
    <xf numFmtId="49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9" fontId="13" fillId="0" borderId="4" xfId="0" applyNumberFormat="1" applyFont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center" vertical="center"/>
    </xf>
    <xf numFmtId="49" fontId="14" fillId="3" borderId="0" xfId="0" applyNumberFormat="1" applyFont="1" applyFill="1" applyBorder="1" applyAlignment="1">
      <alignment horizontal="center" vertical="center"/>
    </xf>
    <xf numFmtId="49" fontId="14" fillId="3" borderId="9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9" fontId="1" fillId="0" borderId="0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right" vertical="top"/>
    </xf>
    <xf numFmtId="49" fontId="1" fillId="0" borderId="13" xfId="0" applyNumberFormat="1" applyFont="1" applyBorder="1" applyAlignment="1">
      <alignment horizontal="left" vertical="top" wrapText="1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3" fillId="3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0" fontId="4" fillId="2" borderId="7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/>
    </xf>
  </cellXfs>
  <cellStyles count="1">
    <cellStyle name="Normal" xfId="0" builtinId="0"/>
  </cellStyles>
  <dxfs count="59">
    <dxf>
      <fill>
        <patternFill>
          <fgColor auto="1"/>
          <bgColor rgb="FF76A3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bgColor rgb="FFE60000"/>
        </patternFill>
      </fill>
    </dxf>
    <dxf>
      <fill>
        <patternFill patternType="none">
          <bgColor auto="1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 patternType="none">
          <bgColor auto="1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 patternType="none">
          <bgColor auto="1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 patternType="none">
          <bgColor auto="1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 patternType="none">
          <bgColor auto="1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 patternType="none">
          <bgColor auto="1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 patternType="none">
          <bgColor auto="1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rgb="FF76A300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rgb="FF76A300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rgb="FF76A300"/>
          <bgColor rgb="FF76A300"/>
        </patternFill>
      </fill>
    </dxf>
    <dxf>
      <fill>
        <patternFill>
          <bgColor rgb="FFE60000"/>
        </patternFill>
      </fill>
    </dxf>
  </dxfs>
  <tableStyles count="0" defaultTableStyle="TableStyleMedium2" defaultPivotStyle="PivotStyleLight16"/>
  <colors>
    <mruColors>
      <color rgb="FF76A300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10</xdr:row>
      <xdr:rowOff>57150</xdr:rowOff>
    </xdr:from>
    <xdr:ext cx="1923668" cy="254557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62625" y="1800225"/>
          <a:ext cx="1923668" cy="2545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>
              <a:latin typeface="Arial" panose="020B0604020202020204" pitchFamily="34" charset="0"/>
              <a:cs typeface="Arial" panose="020B0604020202020204" pitchFamily="34" charset="0"/>
            </a:rPr>
            <a:t>Hentes fra fanen "Oversikt".</a:t>
          </a:r>
        </a:p>
      </xdr:txBody>
    </xdr:sp>
    <xdr:clientData/>
  </xdr:oneCellAnchor>
  <xdr:twoCellAnchor>
    <xdr:from>
      <xdr:col>7</xdr:col>
      <xdr:colOff>390525</xdr:colOff>
      <xdr:row>10</xdr:row>
      <xdr:rowOff>161925</xdr:rowOff>
    </xdr:from>
    <xdr:to>
      <xdr:col>8</xdr:col>
      <xdr:colOff>200025</xdr:colOff>
      <xdr:row>11</xdr:row>
      <xdr:rowOff>85725</xdr:rowOff>
    </xdr:to>
    <xdr:sp macro="" textlink="">
      <xdr:nvSpPr>
        <xdr:cNvPr id="8" name="Pil høy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7610475" y="1905000"/>
          <a:ext cx="5715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 editAs="oneCell">
    <xdr:from>
      <xdr:col>8</xdr:col>
      <xdr:colOff>247650</xdr:colOff>
      <xdr:row>8</xdr:row>
      <xdr:rowOff>47625</xdr:rowOff>
    </xdr:from>
    <xdr:to>
      <xdr:col>21</xdr:col>
      <xdr:colOff>236983</xdr:colOff>
      <xdr:row>31</xdr:row>
      <xdr:rowOff>37549</xdr:rowOff>
    </xdr:to>
    <xdr:pic>
      <xdr:nvPicPr>
        <xdr:cNvPr id="2" name="Bild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9600" y="1438275"/>
          <a:ext cx="9133333" cy="4409524"/>
        </a:xfrm>
        <a:prstGeom prst="rect">
          <a:avLst/>
        </a:prstGeom>
      </xdr:spPr>
    </xdr:pic>
    <xdr:clientData/>
  </xdr:twoCellAnchor>
  <xdr:oneCellAnchor>
    <xdr:from>
      <xdr:col>14</xdr:col>
      <xdr:colOff>695326</xdr:colOff>
      <xdr:row>32</xdr:row>
      <xdr:rowOff>142875</xdr:rowOff>
    </xdr:from>
    <xdr:ext cx="828674" cy="903452"/>
    <xdr:sp macro="" textlink="">
      <xdr:nvSpPr>
        <xdr:cNvPr id="15" name="TextBox 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3249276" y="6143625"/>
          <a:ext cx="828674" cy="90345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>
              <a:latin typeface="Arial" panose="020B0604020202020204" pitchFamily="34" charset="0"/>
              <a:cs typeface="Arial" panose="020B0604020202020204" pitchFamily="34" charset="0"/>
            </a:rPr>
            <a:t>Sett</a:t>
          </a:r>
          <a:r>
            <a:rPr lang="nb-NO" sz="1100" baseline="0">
              <a:latin typeface="Arial" panose="020B0604020202020204" pitchFamily="34" charset="0"/>
              <a:cs typeface="Arial" panose="020B0604020202020204" pitchFamily="34" charset="0"/>
            </a:rPr>
            <a:t> "X" for akseptert, eller ikke akseptert.</a:t>
          </a:r>
          <a:endParaRPr lang="nb-NO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57150</xdr:colOff>
      <xdr:row>32</xdr:row>
      <xdr:rowOff>47625</xdr:rowOff>
    </xdr:from>
    <xdr:ext cx="828674" cy="3581400"/>
    <xdr:sp macro="" textlink="">
      <xdr:nvSpPr>
        <xdr:cNvPr id="17" name="TextBox 5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4135100" y="6048375"/>
          <a:ext cx="828674" cy="35814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aseline="0">
              <a:latin typeface="Arial" panose="020B0604020202020204" pitchFamily="34" charset="0"/>
              <a:cs typeface="Arial" panose="020B0604020202020204" pitchFamily="34" charset="0"/>
            </a:rPr>
            <a:t>Oppdragsgiver  evaluerer blant annet punktene markert med "X". Hvis teksten har grønn farge vil dette evalueres under miljø. for fullstendig oversikt over hva som evalueres se prosedyrereglene.</a:t>
          </a:r>
          <a:endParaRPr lang="nb-NO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19</xdr:col>
      <xdr:colOff>0</xdr:colOff>
      <xdr:row>32</xdr:row>
      <xdr:rowOff>114300</xdr:rowOff>
    </xdr:from>
    <xdr:ext cx="828674" cy="903452"/>
    <xdr:sp macro="" textlink="">
      <xdr:nvSpPr>
        <xdr:cNvPr id="18" name="TextBox 6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6363950" y="6115050"/>
          <a:ext cx="828674" cy="90345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>
              <a:latin typeface="Arial" panose="020B0604020202020204" pitchFamily="34" charset="0"/>
              <a:cs typeface="Arial" panose="020B0604020202020204" pitchFamily="34" charset="0"/>
            </a:rPr>
            <a:t>Sett inn referanse til hvor beskrivelsen</a:t>
          </a:r>
          <a:r>
            <a:rPr lang="nb-NO" sz="1100" baseline="0">
              <a:latin typeface="Arial" panose="020B0604020202020204" pitchFamily="34" charset="0"/>
              <a:cs typeface="Arial" panose="020B0604020202020204" pitchFamily="34" charset="0"/>
            </a:rPr>
            <a:t> er.</a:t>
          </a:r>
          <a:endParaRPr lang="nb-NO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17</xdr:col>
      <xdr:colOff>381000</xdr:colOff>
      <xdr:row>32</xdr:row>
      <xdr:rowOff>85725</xdr:rowOff>
    </xdr:from>
    <xdr:ext cx="828674" cy="1552348"/>
    <xdr:sp macro="" textlink="">
      <xdr:nvSpPr>
        <xdr:cNvPr id="24" name="TextBox 5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5220950" y="6086475"/>
          <a:ext cx="828674" cy="15523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 baseline="0">
              <a:latin typeface="Arial" panose="020B0604020202020204" pitchFamily="34" charset="0"/>
              <a:cs typeface="Arial" panose="020B0604020202020204" pitchFamily="34" charset="0"/>
            </a:rPr>
            <a:t>Tilbyder skal markere med "X" hvor opsjonen avviker fra basistilbudet. </a:t>
          </a:r>
          <a:endParaRPr lang="nb-NO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15</xdr:col>
      <xdr:colOff>323850</xdr:colOff>
      <xdr:row>17</xdr:row>
      <xdr:rowOff>28575</xdr:rowOff>
    </xdr:from>
    <xdr:to>
      <xdr:col>15</xdr:col>
      <xdr:colOff>438150</xdr:colOff>
      <xdr:row>32</xdr:row>
      <xdr:rowOff>57150</xdr:rowOff>
    </xdr:to>
    <xdr:sp macro="" textlink="">
      <xdr:nvSpPr>
        <xdr:cNvPr id="25" name="Pil opp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>
        <a:xfrm>
          <a:off x="13639800" y="3171825"/>
          <a:ext cx="114300" cy="28860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11</xdr:col>
      <xdr:colOff>285750</xdr:colOff>
      <xdr:row>8</xdr:row>
      <xdr:rowOff>114300</xdr:rowOff>
    </xdr:from>
    <xdr:to>
      <xdr:col>14</xdr:col>
      <xdr:colOff>742950</xdr:colOff>
      <xdr:row>12</xdr:row>
      <xdr:rowOff>142875</xdr:rowOff>
    </xdr:to>
    <xdr:sp macro="" textlink="">
      <xdr:nvSpPr>
        <xdr:cNvPr id="26" name="Rectangle 2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>
        <a:xfrm>
          <a:off x="10553700" y="1504950"/>
          <a:ext cx="2743200" cy="762000"/>
        </a:xfrm>
        <a:prstGeom prst="rect">
          <a:avLst/>
        </a:prstGeom>
        <a:solidFill>
          <a:srgbClr val="76A300">
            <a:alpha val="5019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16</xdr:col>
      <xdr:colOff>304800</xdr:colOff>
      <xdr:row>17</xdr:row>
      <xdr:rowOff>66675</xdr:rowOff>
    </xdr:from>
    <xdr:to>
      <xdr:col>16</xdr:col>
      <xdr:colOff>419100</xdr:colOff>
      <xdr:row>32</xdr:row>
      <xdr:rowOff>95250</xdr:rowOff>
    </xdr:to>
    <xdr:sp macro="" textlink="">
      <xdr:nvSpPr>
        <xdr:cNvPr id="27" name="Pil opp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>
        <a:xfrm>
          <a:off x="14382750" y="3209925"/>
          <a:ext cx="114300" cy="28860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17</xdr:col>
      <xdr:colOff>647700</xdr:colOff>
      <xdr:row>17</xdr:row>
      <xdr:rowOff>47625</xdr:rowOff>
    </xdr:from>
    <xdr:to>
      <xdr:col>18</xdr:col>
      <xdr:colOff>0</xdr:colOff>
      <xdr:row>32</xdr:row>
      <xdr:rowOff>76200</xdr:rowOff>
    </xdr:to>
    <xdr:sp macro="" textlink="">
      <xdr:nvSpPr>
        <xdr:cNvPr id="28" name="Pil opp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/>
      </xdr:nvSpPr>
      <xdr:spPr>
        <a:xfrm>
          <a:off x="15487650" y="3190875"/>
          <a:ext cx="114300" cy="28860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19</xdr:col>
      <xdr:colOff>285750</xdr:colOff>
      <xdr:row>17</xdr:row>
      <xdr:rowOff>76200</xdr:rowOff>
    </xdr:from>
    <xdr:to>
      <xdr:col>19</xdr:col>
      <xdr:colOff>400050</xdr:colOff>
      <xdr:row>32</xdr:row>
      <xdr:rowOff>104775</xdr:rowOff>
    </xdr:to>
    <xdr:sp macro="" textlink="">
      <xdr:nvSpPr>
        <xdr:cNvPr id="29" name="Pil opp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/>
      </xdr:nvSpPr>
      <xdr:spPr>
        <a:xfrm>
          <a:off x="16649700" y="3219450"/>
          <a:ext cx="114300" cy="28860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workbookViewId="0">
      <selection activeCell="B18" sqref="B18"/>
    </sheetView>
  </sheetViews>
  <sheetFormatPr baseColWidth="10" defaultColWidth="11.42578125" defaultRowHeight="12.75" x14ac:dyDescent="0.2"/>
  <cols>
    <col min="1" max="1" width="18.140625" style="2" bestFit="1" customWidth="1"/>
    <col min="2" max="2" width="9.5703125" style="2" bestFit="1" customWidth="1"/>
    <col min="3" max="3" width="34.85546875" style="2" customWidth="1"/>
    <col min="4" max="20" width="11.42578125" style="2"/>
    <col min="21" max="21" width="11.42578125" style="2" hidden="1" customWidth="1"/>
    <col min="22" max="16384" width="11.42578125" style="2"/>
  </cols>
  <sheetData>
    <row r="1" spans="1:23" ht="12.75" customHeight="1" x14ac:dyDescent="0.2">
      <c r="A1" s="108" t="s">
        <v>158</v>
      </c>
      <c r="B1" s="108"/>
      <c r="C1" s="108"/>
      <c r="D1" s="108"/>
      <c r="E1" s="108"/>
      <c r="F1" s="108"/>
      <c r="G1" s="108"/>
    </row>
    <row r="2" spans="1:23" ht="12.75" customHeight="1" x14ac:dyDescent="0.2">
      <c r="A2" s="108"/>
      <c r="B2" s="108"/>
      <c r="C2" s="108"/>
      <c r="D2" s="108"/>
      <c r="E2" s="108"/>
      <c r="F2" s="108"/>
      <c r="G2" s="108"/>
    </row>
    <row r="4" spans="1:23" x14ac:dyDescent="0.2">
      <c r="B4" s="111" t="s">
        <v>134</v>
      </c>
      <c r="C4" s="111"/>
    </row>
    <row r="5" spans="1:23" ht="3" customHeight="1" x14ac:dyDescent="0.2"/>
    <row r="6" spans="1:23" x14ac:dyDescent="0.2">
      <c r="A6" s="2" t="s">
        <v>42</v>
      </c>
      <c r="B6" s="109" t="s">
        <v>157</v>
      </c>
      <c r="C6" s="109"/>
      <c r="D6" s="63" t="s">
        <v>156</v>
      </c>
    </row>
    <row r="7" spans="1:23" ht="30" x14ac:dyDescent="0.4">
      <c r="A7" s="74" t="s">
        <v>269</v>
      </c>
      <c r="B7" s="109" t="s">
        <v>133</v>
      </c>
      <c r="C7" s="109"/>
      <c r="D7" s="63" t="s">
        <v>156</v>
      </c>
      <c r="I7" s="110" t="s">
        <v>155</v>
      </c>
      <c r="J7" s="110"/>
      <c r="K7" s="110"/>
      <c r="L7" s="110"/>
      <c r="M7" s="110"/>
      <c r="N7" s="110"/>
      <c r="O7" s="110"/>
      <c r="P7" s="110"/>
      <c r="Q7" s="110"/>
      <c r="R7" s="110"/>
    </row>
    <row r="8" spans="1:23" x14ac:dyDescent="0.2">
      <c r="A8" s="2" t="s">
        <v>43</v>
      </c>
      <c r="B8" s="109" t="s">
        <v>133</v>
      </c>
      <c r="C8" s="109"/>
      <c r="D8" s="63" t="s">
        <v>156</v>
      </c>
    </row>
    <row r="9" spans="1:23" x14ac:dyDescent="0.2">
      <c r="A9" s="2" t="s">
        <v>267</v>
      </c>
      <c r="B9" s="109" t="s">
        <v>300</v>
      </c>
      <c r="C9" s="109"/>
      <c r="D9" s="63" t="s">
        <v>156</v>
      </c>
    </row>
    <row r="10" spans="1:23" ht="15" x14ac:dyDescent="0.25">
      <c r="I10"/>
      <c r="U10"/>
      <c r="V10"/>
      <c r="W10"/>
    </row>
    <row r="11" spans="1:23" ht="15" x14ac:dyDescent="0.25">
      <c r="A11" s="20" t="s">
        <v>44</v>
      </c>
      <c r="I11"/>
      <c r="U11"/>
      <c r="V11"/>
      <c r="W11"/>
    </row>
    <row r="12" spans="1:23" ht="15" x14ac:dyDescent="0.25">
      <c r="I12"/>
      <c r="U12"/>
      <c r="V12"/>
      <c r="W12"/>
    </row>
    <row r="13" spans="1:23" ht="15" x14ac:dyDescent="0.25">
      <c r="A13" s="93" t="s">
        <v>389</v>
      </c>
      <c r="B13" s="22" t="str">
        <f>IF('Tilbudsoversikt - Vedlegg 1'!D89=0,"uten avvik.","med avvik.")</f>
        <v>uten avvik.</v>
      </c>
      <c r="I13"/>
      <c r="U13" t="s">
        <v>300</v>
      </c>
      <c r="V13"/>
      <c r="W13"/>
    </row>
    <row r="14" spans="1:23" ht="20.25" customHeight="1" x14ac:dyDescent="0.4">
      <c r="A14" s="93" t="s">
        <v>390</v>
      </c>
      <c r="B14" s="22" t="str">
        <f>IF('Tilbudsoversikt - Vedlegg 2'!D89=0,"uten avvik.","med avvik.")</f>
        <v>uten avvik.</v>
      </c>
      <c r="C14" s="21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/>
      <c r="V14"/>
      <c r="W14"/>
    </row>
    <row r="15" spans="1:23" ht="15" x14ac:dyDescent="0.25">
      <c r="A15" s="93" t="s">
        <v>391</v>
      </c>
      <c r="B15" s="22" t="str">
        <f>IF('Tilbudsoversikt - Vedlegg 3'!D22=0,"uten avvik.","med avvik.")</f>
        <v>uten avvik.</v>
      </c>
      <c r="I15"/>
      <c r="U15"/>
      <c r="V15"/>
      <c r="W15"/>
    </row>
    <row r="16" spans="1:23" ht="15" x14ac:dyDescent="0.25">
      <c r="A16" s="93" t="s">
        <v>392</v>
      </c>
      <c r="B16" s="22" t="str">
        <f>IF('Tilbudsoversikt - Vedlegg 4'!D39=0,"uten avvik.","med avvik.")</f>
        <v>uten avvik.</v>
      </c>
      <c r="I16"/>
      <c r="U16"/>
      <c r="V16"/>
      <c r="W16"/>
    </row>
    <row r="17" spans="1:23" ht="15" x14ac:dyDescent="0.25">
      <c r="A17" s="93" t="s">
        <v>418</v>
      </c>
      <c r="B17" s="22" t="e">
        <f>IF(#REF!=0,"uten avvik.","med avvik.")</f>
        <v>#REF!</v>
      </c>
      <c r="I17"/>
      <c r="U17"/>
      <c r="V17"/>
      <c r="W17"/>
    </row>
    <row r="18" spans="1:23" ht="15" x14ac:dyDescent="0.25">
      <c r="A18" s="93" t="s">
        <v>419</v>
      </c>
      <c r="B18" s="22" t="str">
        <f>IF('Tilbudsoversikt - øvrige vedl.'!D30=0,"uten avvik.","med avvik.")</f>
        <v>uten avvik.</v>
      </c>
      <c r="I18"/>
      <c r="U18"/>
      <c r="V18"/>
      <c r="W18"/>
    </row>
    <row r="19" spans="1:23" ht="15" x14ac:dyDescent="0.25">
      <c r="A19" s="8"/>
      <c r="I19"/>
      <c r="U19"/>
      <c r="V19"/>
      <c r="W19"/>
    </row>
    <row r="20" spans="1:23" ht="15" x14ac:dyDescent="0.25">
      <c r="A20" s="8"/>
      <c r="I20"/>
      <c r="U20"/>
      <c r="V20"/>
      <c r="W20"/>
    </row>
    <row r="21" spans="1:23" ht="15" x14ac:dyDescent="0.25">
      <c r="A21" s="8"/>
      <c r="I21"/>
      <c r="U21"/>
      <c r="V21"/>
      <c r="W21"/>
    </row>
    <row r="22" spans="1:23" ht="15" x14ac:dyDescent="0.25">
      <c r="A22" s="8"/>
      <c r="I22"/>
      <c r="U22"/>
      <c r="V22"/>
      <c r="W22"/>
    </row>
    <row r="23" spans="1:23" ht="15" x14ac:dyDescent="0.25">
      <c r="A23" s="8"/>
      <c r="I23"/>
      <c r="U23"/>
      <c r="V23"/>
      <c r="W23"/>
    </row>
    <row r="24" spans="1:23" ht="15" x14ac:dyDescent="0.25">
      <c r="A24" s="8"/>
      <c r="I24"/>
      <c r="U24"/>
      <c r="V24"/>
      <c r="W24"/>
    </row>
    <row r="25" spans="1:23" ht="15" x14ac:dyDescent="0.25">
      <c r="A25" s="8"/>
      <c r="I25"/>
      <c r="U25"/>
      <c r="V25"/>
      <c r="W25"/>
    </row>
    <row r="26" spans="1:23" ht="15" x14ac:dyDescent="0.25">
      <c r="I26"/>
      <c r="U26"/>
      <c r="V26"/>
      <c r="W26"/>
    </row>
    <row r="27" spans="1:23" ht="15" x14ac:dyDescent="0.25">
      <c r="I27"/>
      <c r="U27"/>
      <c r="V27"/>
      <c r="W27"/>
    </row>
    <row r="28" spans="1:23" ht="15" x14ac:dyDescent="0.25">
      <c r="I28"/>
      <c r="U28"/>
      <c r="V28"/>
      <c r="W28"/>
    </row>
    <row r="29" spans="1:23" ht="15" x14ac:dyDescent="0.25">
      <c r="I29"/>
      <c r="U29"/>
      <c r="V29"/>
      <c r="W29"/>
    </row>
    <row r="30" spans="1:23" ht="15" x14ac:dyDescent="0.25">
      <c r="I30"/>
      <c r="U30"/>
      <c r="V30"/>
      <c r="W30"/>
    </row>
    <row r="31" spans="1:23" ht="15" x14ac:dyDescent="0.25">
      <c r="I31"/>
      <c r="U31"/>
      <c r="V31"/>
      <c r="W31"/>
    </row>
    <row r="32" spans="1:23" ht="15" x14ac:dyDescent="0.25">
      <c r="I32"/>
      <c r="U32"/>
      <c r="V32"/>
      <c r="W32"/>
    </row>
    <row r="33" spans="9:23" ht="15" x14ac:dyDescent="0.25">
      <c r="I33"/>
      <c r="U33"/>
      <c r="V33"/>
      <c r="W33"/>
    </row>
    <row r="34" spans="9:23" ht="15" x14ac:dyDescent="0.25">
      <c r="I34"/>
      <c r="U34"/>
      <c r="V34"/>
      <c r="W34"/>
    </row>
    <row r="35" spans="9:23" ht="15" x14ac:dyDescent="0.25">
      <c r="I35"/>
      <c r="U35"/>
      <c r="V35"/>
      <c r="W35"/>
    </row>
    <row r="36" spans="9:23" ht="15" x14ac:dyDescent="0.25">
      <c r="I36"/>
      <c r="U36"/>
      <c r="V36"/>
      <c r="W36"/>
    </row>
    <row r="37" spans="9:23" ht="15" x14ac:dyDescent="0.25">
      <c r="I37"/>
      <c r="U37"/>
      <c r="V37"/>
      <c r="W37"/>
    </row>
    <row r="38" spans="9:23" ht="15" x14ac:dyDescent="0.25">
      <c r="I38"/>
      <c r="U38"/>
      <c r="V38"/>
      <c r="W38"/>
    </row>
    <row r="39" spans="9:23" ht="15" x14ac:dyDescent="0.25">
      <c r="I39"/>
      <c r="U39"/>
      <c r="V39"/>
      <c r="W39"/>
    </row>
    <row r="40" spans="9:23" ht="15" x14ac:dyDescent="0.25">
      <c r="I40"/>
      <c r="U40"/>
      <c r="V40"/>
      <c r="W40"/>
    </row>
    <row r="41" spans="9:23" ht="15" x14ac:dyDescent="0.25">
      <c r="I41"/>
      <c r="U41"/>
      <c r="V41"/>
      <c r="W41"/>
    </row>
    <row r="42" spans="9:23" ht="15" x14ac:dyDescent="0.25">
      <c r="I42"/>
      <c r="U42"/>
      <c r="V42"/>
      <c r="W42"/>
    </row>
    <row r="43" spans="9:23" ht="15" x14ac:dyDescent="0.25">
      <c r="I43"/>
      <c r="U43"/>
      <c r="V43"/>
      <c r="W43"/>
    </row>
    <row r="44" spans="9:23" ht="15" x14ac:dyDescent="0.25">
      <c r="I44"/>
      <c r="U44"/>
      <c r="V44"/>
      <c r="W44"/>
    </row>
    <row r="45" spans="9:23" ht="15" x14ac:dyDescent="0.25">
      <c r="I45"/>
      <c r="U45"/>
      <c r="V45"/>
      <c r="W45"/>
    </row>
    <row r="46" spans="9:23" ht="15" x14ac:dyDescent="0.25">
      <c r="I46"/>
      <c r="U46"/>
      <c r="V46"/>
      <c r="W46"/>
    </row>
    <row r="47" spans="9:23" ht="15" x14ac:dyDescent="0.25">
      <c r="I47"/>
      <c r="U47"/>
      <c r="V47"/>
      <c r="W47"/>
    </row>
    <row r="48" spans="9:23" ht="15" x14ac:dyDescent="0.25">
      <c r="I48"/>
      <c r="U48"/>
      <c r="V48"/>
      <c r="W48"/>
    </row>
    <row r="49" spans="9:23" ht="15" x14ac:dyDescent="0.25">
      <c r="I49"/>
      <c r="U49"/>
      <c r="V49"/>
      <c r="W49"/>
    </row>
    <row r="50" spans="9:23" ht="15" x14ac:dyDescent="0.25">
      <c r="I50"/>
      <c r="U50"/>
      <c r="V50"/>
      <c r="W50"/>
    </row>
  </sheetData>
  <sheetProtection selectLockedCells="1"/>
  <protectedRanges>
    <protectedRange sqref="B6:C8" name="Oversikt_info"/>
  </protectedRanges>
  <mergeCells count="7">
    <mergeCell ref="A1:G2"/>
    <mergeCell ref="B9:C9"/>
    <mergeCell ref="I7:R7"/>
    <mergeCell ref="B6:C6"/>
    <mergeCell ref="B7:C7"/>
    <mergeCell ref="B8:C8"/>
    <mergeCell ref="B4:C4"/>
  </mergeCells>
  <conditionalFormatting sqref="B13:B16">
    <cfRule type="cellIs" dxfId="58" priority="5" operator="equal">
      <formula>"med avvik."</formula>
    </cfRule>
    <cfRule type="cellIs" dxfId="57" priority="6" operator="equal">
      <formula>"uten avvik."</formula>
    </cfRule>
  </conditionalFormatting>
  <conditionalFormatting sqref="B17">
    <cfRule type="cellIs" dxfId="56" priority="3" operator="equal">
      <formula>"med avvik."</formula>
    </cfRule>
    <cfRule type="cellIs" dxfId="55" priority="4" operator="equal">
      <formula>"uten avvik."</formula>
    </cfRule>
  </conditionalFormatting>
  <conditionalFormatting sqref="B18">
    <cfRule type="cellIs" dxfId="54" priority="1" operator="equal">
      <formula>"med avvik."</formula>
    </cfRule>
    <cfRule type="cellIs" dxfId="53" priority="2" operator="equal">
      <formula>"uten avvik."</formula>
    </cfRule>
  </conditionalFormatting>
  <dataValidations count="1">
    <dataValidation type="list" allowBlank="1" showInputMessage="1" showErrorMessage="1" sqref="B9:C9">
      <formula1>Ruteområde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7"/>
  <sheetViews>
    <sheetView tabSelected="1" topLeftCell="A54" zoomScaleNormal="100" zoomScalePageLayoutView="85" workbookViewId="0">
      <selection activeCell="E74" sqref="E74"/>
    </sheetView>
  </sheetViews>
  <sheetFormatPr baseColWidth="10" defaultColWidth="11.42578125" defaultRowHeight="12.75" x14ac:dyDescent="0.2"/>
  <cols>
    <col min="1" max="1" width="10.28515625" style="31" bestFit="1" customWidth="1"/>
    <col min="2" max="2" width="41.28515625" style="2" customWidth="1"/>
    <col min="3" max="3" width="5.42578125" style="2" customWidth="1"/>
    <col min="4" max="4" width="5" style="2" customWidth="1"/>
    <col min="5" max="5" width="10.85546875" style="2" customWidth="1"/>
    <col min="6" max="6" width="24.7109375" style="2" customWidth="1"/>
    <col min="7" max="7" width="17.85546875" style="2" customWidth="1"/>
    <col min="8" max="16384" width="11.42578125" style="2"/>
  </cols>
  <sheetData>
    <row r="1" spans="1:7" ht="37.5" customHeight="1" x14ac:dyDescent="0.2">
      <c r="A1" s="113" t="s">
        <v>48</v>
      </c>
      <c r="B1" s="113"/>
      <c r="C1" s="113"/>
      <c r="D1" s="113"/>
      <c r="E1" s="113"/>
      <c r="F1" s="113"/>
      <c r="G1" s="113"/>
    </row>
    <row r="2" spans="1:7" x14ac:dyDescent="0.2">
      <c r="A2" s="75" t="str">
        <f>Oversikt!A6</f>
        <v>Konkurranse:</v>
      </c>
      <c r="B2" s="36" t="str">
        <f>Oversikt!B6</f>
        <v>Busstjenester Busstjenester Romerike 2019</v>
      </c>
      <c r="C2" s="36"/>
      <c r="D2" s="3"/>
      <c r="E2" s="3"/>
      <c r="F2" s="3"/>
      <c r="G2" s="3"/>
    </row>
    <row r="3" spans="1:7" ht="15" x14ac:dyDescent="0.25">
      <c r="A3" s="75" t="str">
        <f>Oversikt!A7</f>
        <v>Tilbyder:</v>
      </c>
      <c r="B3" s="75" t="str">
        <f>Oversikt!B7</f>
        <v>xx</v>
      </c>
      <c r="C3" s="57"/>
      <c r="D3" s="7"/>
      <c r="E3" s="7"/>
      <c r="F3" s="7"/>
      <c r="G3" s="7"/>
    </row>
    <row r="4" spans="1:7" x14ac:dyDescent="0.2">
      <c r="A4" s="75" t="str">
        <f>Oversikt!A8</f>
        <v>Tilbud:</v>
      </c>
      <c r="B4" s="75" t="str">
        <f>Oversikt!B8</f>
        <v>xx</v>
      </c>
      <c r="C4" s="36"/>
      <c r="D4" s="114"/>
      <c r="E4" s="114"/>
      <c r="F4" s="114"/>
      <c r="G4" s="114"/>
    </row>
    <row r="5" spans="1:7" ht="15" x14ac:dyDescent="0.25">
      <c r="A5" s="75" t="str">
        <f>Oversikt!A9</f>
        <v>Ruteområde</v>
      </c>
      <c r="B5" s="75" t="str">
        <f>IF(Oversikt!B9="","",Oversikt!B9)</f>
        <v>1. Nittedal og Lørenskog</v>
      </c>
      <c r="C5" s="57"/>
      <c r="D5" s="7"/>
      <c r="E5" s="7"/>
      <c r="F5" s="7"/>
      <c r="G5" s="7"/>
    </row>
    <row r="6" spans="1:7" x14ac:dyDescent="0.2">
      <c r="A6" s="75"/>
      <c r="B6" s="75"/>
      <c r="C6" s="36"/>
      <c r="D6" s="114"/>
      <c r="E6" s="114"/>
      <c r="F6" s="114"/>
      <c r="G6" s="114"/>
    </row>
    <row r="7" spans="1:7" x14ac:dyDescent="0.2">
      <c r="A7" s="28"/>
      <c r="B7" s="15"/>
      <c r="C7" s="15"/>
      <c r="D7" s="12"/>
      <c r="E7" s="94"/>
      <c r="F7" s="12"/>
      <c r="G7" s="64"/>
    </row>
    <row r="8" spans="1:7" x14ac:dyDescent="0.2">
      <c r="A8" s="28"/>
      <c r="B8" s="15"/>
      <c r="C8" s="115"/>
      <c r="D8" s="115"/>
      <c r="E8" s="95"/>
      <c r="F8" s="15"/>
      <c r="G8" s="65"/>
    </row>
    <row r="9" spans="1:7" ht="15.75" customHeight="1" x14ac:dyDescent="0.2">
      <c r="A9" s="29" t="s">
        <v>39</v>
      </c>
      <c r="B9" s="4" t="s">
        <v>40</v>
      </c>
      <c r="C9" s="116" t="s">
        <v>41</v>
      </c>
      <c r="D9" s="117"/>
      <c r="E9" s="19" t="s">
        <v>264</v>
      </c>
      <c r="F9" s="119" t="s">
        <v>412</v>
      </c>
      <c r="G9" s="26" t="s">
        <v>47</v>
      </c>
    </row>
    <row r="10" spans="1:7" x14ac:dyDescent="0.2">
      <c r="A10" s="30"/>
      <c r="B10" s="14"/>
      <c r="C10" s="16" t="s">
        <v>45</v>
      </c>
      <c r="D10" s="18" t="s">
        <v>46</v>
      </c>
      <c r="E10" s="17" t="s">
        <v>265</v>
      </c>
      <c r="F10" s="119"/>
      <c r="G10" s="26"/>
    </row>
    <row r="11" spans="1:7" x14ac:dyDescent="0.2">
      <c r="A11" s="24" t="s">
        <v>27</v>
      </c>
      <c r="B11" s="32" t="s">
        <v>159</v>
      </c>
      <c r="C11" s="59" t="s">
        <v>132</v>
      </c>
      <c r="D11" s="60" t="s">
        <v>132</v>
      </c>
      <c r="E11" s="37"/>
      <c r="F11" s="37"/>
      <c r="G11" s="23"/>
    </row>
    <row r="12" spans="1:7" x14ac:dyDescent="0.2">
      <c r="A12" s="24" t="s">
        <v>0</v>
      </c>
      <c r="B12" s="33" t="s">
        <v>160</v>
      </c>
      <c r="C12" s="61" t="s">
        <v>132</v>
      </c>
      <c r="D12" s="62" t="s">
        <v>132</v>
      </c>
      <c r="E12" s="38"/>
      <c r="F12" s="38"/>
      <c r="G12" s="23"/>
    </row>
    <row r="13" spans="1:7" x14ac:dyDescent="0.2">
      <c r="A13" s="24" t="s">
        <v>1</v>
      </c>
      <c r="B13" s="34" t="s">
        <v>161</v>
      </c>
      <c r="C13" s="61" t="s">
        <v>132</v>
      </c>
      <c r="D13" s="62" t="s">
        <v>132</v>
      </c>
      <c r="E13" s="38"/>
      <c r="F13" s="38"/>
      <c r="G13" s="23"/>
    </row>
    <row r="14" spans="1:7" x14ac:dyDescent="0.2">
      <c r="A14" s="24" t="s">
        <v>2</v>
      </c>
      <c r="B14" s="34" t="s">
        <v>162</v>
      </c>
      <c r="C14" s="61" t="s">
        <v>132</v>
      </c>
      <c r="D14" s="62" t="s">
        <v>132</v>
      </c>
      <c r="E14" s="38"/>
      <c r="F14" s="38"/>
      <c r="G14" s="23"/>
    </row>
    <row r="15" spans="1:7" x14ac:dyDescent="0.2">
      <c r="A15" s="24" t="s">
        <v>29</v>
      </c>
      <c r="B15" s="34" t="s">
        <v>163</v>
      </c>
      <c r="C15" s="44"/>
      <c r="D15" s="45"/>
      <c r="E15" s="38"/>
      <c r="F15" s="38"/>
      <c r="G15" s="23"/>
    </row>
    <row r="16" spans="1:7" ht="115.5" customHeight="1" x14ac:dyDescent="0.2">
      <c r="A16" s="24" t="s">
        <v>4</v>
      </c>
      <c r="B16" s="33" t="s">
        <v>164</v>
      </c>
      <c r="C16" s="44"/>
      <c r="D16" s="45"/>
      <c r="E16" s="96" t="s">
        <v>314</v>
      </c>
      <c r="F16" s="38"/>
      <c r="G16" s="23"/>
    </row>
    <row r="17" spans="1:7" x14ac:dyDescent="0.2">
      <c r="A17" s="24" t="s">
        <v>28</v>
      </c>
      <c r="B17" s="34" t="s">
        <v>165</v>
      </c>
      <c r="C17" s="44"/>
      <c r="D17" s="45"/>
      <c r="E17" s="38"/>
      <c r="F17" s="38"/>
      <c r="G17" s="23"/>
    </row>
    <row r="18" spans="1:7" x14ac:dyDescent="0.2">
      <c r="A18" s="24" t="s">
        <v>5</v>
      </c>
      <c r="B18" s="34" t="s">
        <v>83</v>
      </c>
      <c r="C18" s="61" t="s">
        <v>132</v>
      </c>
      <c r="D18" s="62" t="s">
        <v>132</v>
      </c>
      <c r="E18" s="38"/>
      <c r="F18" s="38"/>
      <c r="G18" s="23"/>
    </row>
    <row r="19" spans="1:7" x14ac:dyDescent="0.2">
      <c r="A19" s="24" t="s">
        <v>6</v>
      </c>
      <c r="B19" s="34" t="s">
        <v>166</v>
      </c>
      <c r="C19" s="44"/>
      <c r="D19" s="45"/>
      <c r="E19" s="38"/>
      <c r="F19" s="38"/>
      <c r="G19" s="23"/>
    </row>
    <row r="20" spans="1:7" x14ac:dyDescent="0.2">
      <c r="A20" s="24" t="s">
        <v>7</v>
      </c>
      <c r="B20" s="33" t="s">
        <v>167</v>
      </c>
      <c r="C20" s="44"/>
      <c r="D20" s="45"/>
      <c r="E20" s="38" t="s">
        <v>263</v>
      </c>
      <c r="F20" s="38"/>
      <c r="G20" s="23"/>
    </row>
    <row r="21" spans="1:7" x14ac:dyDescent="0.2">
      <c r="A21" s="24" t="s">
        <v>8</v>
      </c>
      <c r="B21" s="34" t="s">
        <v>168</v>
      </c>
      <c r="C21" s="44"/>
      <c r="D21" s="45"/>
      <c r="E21" s="38" t="s">
        <v>263</v>
      </c>
      <c r="F21" s="38"/>
      <c r="G21" s="23"/>
    </row>
    <row r="22" spans="1:7" ht="25.5" x14ac:dyDescent="0.2">
      <c r="A22" s="24" t="s">
        <v>9</v>
      </c>
      <c r="B22" s="34" t="s">
        <v>169</v>
      </c>
      <c r="C22" s="44"/>
      <c r="D22" s="45"/>
      <c r="E22" s="38"/>
      <c r="F22" s="38"/>
      <c r="G22" s="23"/>
    </row>
    <row r="23" spans="1:7" x14ac:dyDescent="0.2">
      <c r="A23" s="24" t="s">
        <v>30</v>
      </c>
      <c r="B23" s="34" t="s">
        <v>107</v>
      </c>
      <c r="C23" s="44"/>
      <c r="D23" s="45"/>
      <c r="E23" s="38"/>
      <c r="F23" s="38"/>
      <c r="G23" s="23"/>
    </row>
    <row r="24" spans="1:7" ht="25.5" x14ac:dyDescent="0.2">
      <c r="A24" s="24" t="s">
        <v>10</v>
      </c>
      <c r="B24" s="34" t="s">
        <v>170</v>
      </c>
      <c r="C24" s="44"/>
      <c r="D24" s="45"/>
      <c r="E24" s="38"/>
      <c r="F24" s="38"/>
      <c r="G24" s="23"/>
    </row>
    <row r="25" spans="1:7" x14ac:dyDescent="0.2">
      <c r="A25" s="24" t="s">
        <v>11</v>
      </c>
      <c r="B25" s="34" t="s">
        <v>112</v>
      </c>
      <c r="C25" s="44"/>
      <c r="D25" s="45"/>
      <c r="E25" s="38"/>
      <c r="F25" s="38"/>
      <c r="G25" s="23"/>
    </row>
    <row r="26" spans="1:7" x14ac:dyDescent="0.2">
      <c r="A26" s="24" t="s">
        <v>12</v>
      </c>
      <c r="B26" s="34" t="s">
        <v>171</v>
      </c>
      <c r="C26" s="46"/>
      <c r="D26" s="45"/>
      <c r="E26" s="38"/>
      <c r="F26" s="38"/>
      <c r="G26" s="23"/>
    </row>
    <row r="27" spans="1:7" x14ac:dyDescent="0.2">
      <c r="A27" s="24" t="s">
        <v>97</v>
      </c>
      <c r="B27" s="34" t="s">
        <v>172</v>
      </c>
      <c r="C27" s="44"/>
      <c r="D27" s="45"/>
      <c r="E27" s="38"/>
      <c r="F27" s="38"/>
      <c r="G27" s="23"/>
    </row>
    <row r="28" spans="1:7" x14ac:dyDescent="0.2">
      <c r="A28" s="24" t="s">
        <v>31</v>
      </c>
      <c r="B28" s="76" t="s">
        <v>270</v>
      </c>
      <c r="C28" s="61" t="s">
        <v>132</v>
      </c>
      <c r="D28" s="62" t="s">
        <v>132</v>
      </c>
      <c r="E28" s="38"/>
      <c r="F28" s="38"/>
      <c r="G28" s="23"/>
    </row>
    <row r="29" spans="1:7" x14ac:dyDescent="0.2">
      <c r="A29" s="24" t="s">
        <v>13</v>
      </c>
      <c r="B29" s="33" t="s">
        <v>173</v>
      </c>
      <c r="C29" s="44"/>
      <c r="D29" s="45"/>
      <c r="E29" s="38"/>
      <c r="F29" s="38"/>
      <c r="G29" s="23"/>
    </row>
    <row r="30" spans="1:7" x14ac:dyDescent="0.2">
      <c r="A30" s="24" t="s">
        <v>14</v>
      </c>
      <c r="B30" s="34" t="s">
        <v>93</v>
      </c>
      <c r="C30" s="44"/>
      <c r="D30" s="45"/>
      <c r="E30" s="38"/>
      <c r="F30" s="38"/>
      <c r="G30" s="23"/>
    </row>
    <row r="31" spans="1:7" x14ac:dyDescent="0.2">
      <c r="A31" s="24" t="s">
        <v>174</v>
      </c>
      <c r="B31" s="34" t="s">
        <v>175</v>
      </c>
      <c r="C31" s="44"/>
      <c r="D31" s="45"/>
      <c r="E31" s="38"/>
      <c r="F31" s="38"/>
      <c r="G31" s="23"/>
    </row>
    <row r="32" spans="1:7" x14ac:dyDescent="0.2">
      <c r="A32" s="24" t="s">
        <v>176</v>
      </c>
      <c r="B32" s="34" t="s">
        <v>177</v>
      </c>
      <c r="C32" s="44"/>
      <c r="D32" s="45"/>
      <c r="E32" s="38"/>
      <c r="F32" s="38"/>
      <c r="G32" s="23"/>
    </row>
    <row r="33" spans="1:7" x14ac:dyDescent="0.2">
      <c r="A33" s="24" t="s">
        <v>15</v>
      </c>
      <c r="B33" s="33" t="s">
        <v>94</v>
      </c>
      <c r="C33" s="44"/>
      <c r="D33" s="45"/>
      <c r="E33" s="38"/>
      <c r="F33" s="38"/>
      <c r="G33" s="23"/>
    </row>
    <row r="34" spans="1:7" x14ac:dyDescent="0.2">
      <c r="A34" s="24" t="s">
        <v>16</v>
      </c>
      <c r="B34" s="34" t="s">
        <v>178</v>
      </c>
      <c r="C34" s="44"/>
      <c r="D34" s="45"/>
      <c r="E34" s="38" t="s">
        <v>263</v>
      </c>
      <c r="F34" s="38"/>
      <c r="G34" s="23"/>
    </row>
    <row r="35" spans="1:7" x14ac:dyDescent="0.2">
      <c r="A35" s="24" t="s">
        <v>17</v>
      </c>
      <c r="B35" s="34" t="s">
        <v>95</v>
      </c>
      <c r="C35" s="44"/>
      <c r="D35" s="45"/>
      <c r="E35" s="38"/>
      <c r="F35" s="38"/>
      <c r="G35" s="23"/>
    </row>
    <row r="36" spans="1:7" x14ac:dyDescent="0.2">
      <c r="A36" s="24" t="s">
        <v>32</v>
      </c>
      <c r="B36" s="33" t="s">
        <v>179</v>
      </c>
      <c r="C36" s="44"/>
      <c r="D36" s="45"/>
      <c r="E36" s="38"/>
      <c r="F36" s="38"/>
      <c r="G36" s="23"/>
    </row>
    <row r="37" spans="1:7" x14ac:dyDescent="0.2">
      <c r="A37" s="24" t="s">
        <v>108</v>
      </c>
      <c r="B37" s="34" t="s">
        <v>180</v>
      </c>
      <c r="C37" s="44"/>
      <c r="D37" s="45"/>
      <c r="E37" s="38"/>
      <c r="F37" s="38"/>
      <c r="G37" s="23"/>
    </row>
    <row r="38" spans="1:7" x14ac:dyDescent="0.2">
      <c r="A38" s="24" t="s">
        <v>109</v>
      </c>
      <c r="B38" s="34" t="s">
        <v>96</v>
      </c>
      <c r="C38" s="44"/>
      <c r="D38" s="45"/>
      <c r="E38" s="38"/>
      <c r="F38" s="38"/>
      <c r="G38" s="23"/>
    </row>
    <row r="39" spans="1:7" ht="25.5" x14ac:dyDescent="0.2">
      <c r="A39" s="24" t="s">
        <v>110</v>
      </c>
      <c r="B39" s="34" t="s">
        <v>98</v>
      </c>
      <c r="C39" s="46"/>
      <c r="D39" s="45"/>
      <c r="E39" s="38"/>
      <c r="F39" s="38"/>
      <c r="G39" s="23"/>
    </row>
    <row r="40" spans="1:7" x14ac:dyDescent="0.2">
      <c r="A40" s="24" t="s">
        <v>111</v>
      </c>
      <c r="B40" s="77" t="s">
        <v>271</v>
      </c>
      <c r="C40" s="46"/>
      <c r="D40" s="45"/>
      <c r="E40" s="38"/>
      <c r="F40" s="38"/>
      <c r="G40" s="23"/>
    </row>
    <row r="41" spans="1:7" x14ac:dyDescent="0.2">
      <c r="A41" s="24" t="s">
        <v>33</v>
      </c>
      <c r="B41" s="34" t="s">
        <v>184</v>
      </c>
      <c r="C41" s="44"/>
      <c r="D41" s="45"/>
      <c r="E41" s="38"/>
      <c r="F41" s="38"/>
      <c r="G41" s="23"/>
    </row>
    <row r="42" spans="1:7" x14ac:dyDescent="0.2">
      <c r="A42" s="24" t="s">
        <v>18</v>
      </c>
      <c r="B42" s="34" t="s">
        <v>89</v>
      </c>
      <c r="C42" s="44"/>
      <c r="D42" s="45"/>
      <c r="E42" s="38"/>
      <c r="F42" s="38"/>
      <c r="G42" s="23"/>
    </row>
    <row r="43" spans="1:7" x14ac:dyDescent="0.2">
      <c r="A43" s="24" t="s">
        <v>81</v>
      </c>
      <c r="B43" s="77" t="s">
        <v>272</v>
      </c>
      <c r="C43" s="44"/>
      <c r="D43" s="45"/>
      <c r="E43" s="38"/>
      <c r="F43" s="38"/>
      <c r="G43" s="23"/>
    </row>
    <row r="44" spans="1:7" x14ac:dyDescent="0.2">
      <c r="A44" s="24" t="s">
        <v>82</v>
      </c>
      <c r="B44" s="34" t="s">
        <v>91</v>
      </c>
      <c r="C44" s="44"/>
      <c r="D44" s="45"/>
      <c r="E44" s="38"/>
      <c r="F44" s="38"/>
      <c r="G44" s="23"/>
    </row>
    <row r="45" spans="1:7" x14ac:dyDescent="0.2">
      <c r="A45" s="24" t="s">
        <v>185</v>
      </c>
      <c r="B45" s="34" t="s">
        <v>92</v>
      </c>
      <c r="C45" s="44"/>
      <c r="D45" s="45"/>
      <c r="E45" s="38"/>
      <c r="F45" s="38"/>
      <c r="G45" s="23"/>
    </row>
    <row r="46" spans="1:7" x14ac:dyDescent="0.2">
      <c r="A46" s="24" t="s">
        <v>186</v>
      </c>
      <c r="B46" s="34" t="s">
        <v>90</v>
      </c>
      <c r="C46" s="44"/>
      <c r="D46" s="45"/>
      <c r="E46" s="38"/>
      <c r="F46" s="38"/>
      <c r="G46" s="23"/>
    </row>
    <row r="47" spans="1:7" x14ac:dyDescent="0.2">
      <c r="A47" s="24" t="s">
        <v>187</v>
      </c>
      <c r="B47" s="34" t="s">
        <v>86</v>
      </c>
      <c r="C47" s="44"/>
      <c r="D47" s="45"/>
      <c r="E47" s="38" t="s">
        <v>263</v>
      </c>
      <c r="F47" s="38"/>
      <c r="G47" s="23"/>
    </row>
    <row r="48" spans="1:7" ht="25.5" x14ac:dyDescent="0.2">
      <c r="A48" s="24" t="s">
        <v>188</v>
      </c>
      <c r="B48" s="34" t="s">
        <v>100</v>
      </c>
      <c r="C48" s="44"/>
      <c r="D48" s="45"/>
      <c r="E48" s="38"/>
      <c r="F48" s="38"/>
      <c r="G48" s="23"/>
    </row>
    <row r="49" spans="1:7" x14ac:dyDescent="0.2">
      <c r="A49" s="24" t="s">
        <v>189</v>
      </c>
      <c r="B49" s="34" t="s">
        <v>99</v>
      </c>
      <c r="C49" s="44"/>
      <c r="D49" s="45"/>
      <c r="E49" s="38"/>
      <c r="F49" s="38"/>
      <c r="G49" s="23"/>
    </row>
    <row r="50" spans="1:7" x14ac:dyDescent="0.2">
      <c r="A50" s="24" t="s">
        <v>190</v>
      </c>
      <c r="B50" s="34" t="s">
        <v>85</v>
      </c>
      <c r="C50" s="44"/>
      <c r="D50" s="45"/>
      <c r="E50" s="38"/>
      <c r="F50" s="38"/>
      <c r="G50" s="23"/>
    </row>
    <row r="51" spans="1:7" x14ac:dyDescent="0.2">
      <c r="A51" s="24" t="s">
        <v>191</v>
      </c>
      <c r="B51" s="34" t="s">
        <v>87</v>
      </c>
      <c r="C51" s="44"/>
      <c r="D51" s="45"/>
      <c r="E51" s="38"/>
      <c r="F51" s="38"/>
      <c r="G51" s="23"/>
    </row>
    <row r="52" spans="1:7" x14ac:dyDescent="0.2">
      <c r="A52" s="24" t="s">
        <v>192</v>
      </c>
      <c r="B52" s="34" t="s">
        <v>88</v>
      </c>
      <c r="C52" s="44"/>
      <c r="D52" s="45"/>
      <c r="E52" s="38"/>
      <c r="F52" s="38"/>
      <c r="G52" s="23"/>
    </row>
    <row r="53" spans="1:7" x14ac:dyDescent="0.2">
      <c r="A53" s="24" t="s">
        <v>193</v>
      </c>
      <c r="B53" s="34" t="s">
        <v>101</v>
      </c>
      <c r="C53" s="44"/>
      <c r="D53" s="45"/>
      <c r="E53" s="38"/>
      <c r="F53" s="38"/>
      <c r="G53" s="23"/>
    </row>
    <row r="54" spans="1:7" ht="25.5" x14ac:dyDescent="0.2">
      <c r="A54" s="24" t="s">
        <v>194</v>
      </c>
      <c r="B54" s="34" t="s">
        <v>113</v>
      </c>
      <c r="C54" s="44"/>
      <c r="D54" s="45"/>
      <c r="E54" s="38" t="s">
        <v>263</v>
      </c>
      <c r="F54" s="38"/>
      <c r="G54" s="23"/>
    </row>
    <row r="55" spans="1:7" x14ac:dyDescent="0.2">
      <c r="A55" s="24" t="s">
        <v>195</v>
      </c>
      <c r="B55" s="34" t="s">
        <v>196</v>
      </c>
      <c r="C55" s="44"/>
      <c r="D55" s="45"/>
      <c r="E55" s="38" t="s">
        <v>263</v>
      </c>
      <c r="F55" s="38"/>
      <c r="G55" s="23"/>
    </row>
    <row r="56" spans="1:7" x14ac:dyDescent="0.2">
      <c r="A56" s="24" t="s">
        <v>197</v>
      </c>
      <c r="B56" s="33" t="s">
        <v>198</v>
      </c>
      <c r="C56" s="44"/>
      <c r="D56" s="45"/>
      <c r="E56" s="38" t="s">
        <v>263</v>
      </c>
      <c r="F56" s="38"/>
      <c r="G56" s="23"/>
    </row>
    <row r="57" spans="1:7" x14ac:dyDescent="0.2">
      <c r="A57" s="24" t="s">
        <v>199</v>
      </c>
      <c r="B57" s="34" t="s">
        <v>200</v>
      </c>
      <c r="C57" s="44"/>
      <c r="D57" s="45"/>
      <c r="E57" s="38" t="s">
        <v>263</v>
      </c>
      <c r="F57" s="38"/>
      <c r="G57" s="23"/>
    </row>
    <row r="58" spans="1:7" x14ac:dyDescent="0.2">
      <c r="A58" s="24" t="s">
        <v>201</v>
      </c>
      <c r="B58" s="34" t="s">
        <v>202</v>
      </c>
      <c r="C58" s="46"/>
      <c r="D58" s="45"/>
      <c r="E58" s="38" t="s">
        <v>263</v>
      </c>
      <c r="F58" s="38"/>
      <c r="G58" s="23"/>
    </row>
    <row r="59" spans="1:7" x14ac:dyDescent="0.2">
      <c r="A59" s="24" t="s">
        <v>203</v>
      </c>
      <c r="B59" s="34" t="s">
        <v>204</v>
      </c>
      <c r="C59" s="46"/>
      <c r="D59" s="45"/>
      <c r="E59" s="38"/>
      <c r="F59" s="38"/>
      <c r="G59" s="23"/>
    </row>
    <row r="60" spans="1:7" x14ac:dyDescent="0.2">
      <c r="A60" s="78" t="s">
        <v>205</v>
      </c>
      <c r="B60" s="34" t="s">
        <v>102</v>
      </c>
      <c r="C60" s="44"/>
      <c r="D60" s="45"/>
      <c r="E60" s="38"/>
      <c r="F60" s="38"/>
      <c r="G60" s="23"/>
    </row>
    <row r="61" spans="1:7" x14ac:dyDescent="0.2">
      <c r="A61" s="78" t="s">
        <v>273</v>
      </c>
      <c r="B61" s="34" t="s">
        <v>206</v>
      </c>
      <c r="C61" s="61" t="s">
        <v>132</v>
      </c>
      <c r="D61" s="62" t="s">
        <v>132</v>
      </c>
      <c r="E61" s="38"/>
      <c r="F61" s="38"/>
      <c r="G61" s="23"/>
    </row>
    <row r="62" spans="1:7" ht="38.25" x14ac:dyDescent="0.2">
      <c r="A62" s="78" t="s">
        <v>274</v>
      </c>
      <c r="B62" s="34" t="s">
        <v>207</v>
      </c>
      <c r="C62" s="46"/>
      <c r="D62" s="45"/>
      <c r="E62" s="38"/>
      <c r="F62" s="38"/>
      <c r="G62" s="23"/>
    </row>
    <row r="63" spans="1:7" x14ac:dyDescent="0.2">
      <c r="A63" s="78" t="s">
        <v>275</v>
      </c>
      <c r="B63" s="34" t="s">
        <v>103</v>
      </c>
      <c r="C63" s="46"/>
      <c r="D63" s="45"/>
      <c r="E63" s="38"/>
      <c r="F63" s="38"/>
      <c r="G63" s="23"/>
    </row>
    <row r="64" spans="1:7" x14ac:dyDescent="0.2">
      <c r="A64" s="78" t="s">
        <v>276</v>
      </c>
      <c r="B64" s="33" t="s">
        <v>104</v>
      </c>
      <c r="C64" s="44"/>
      <c r="D64" s="45"/>
      <c r="E64" s="38"/>
      <c r="F64" s="38"/>
      <c r="G64" s="23"/>
    </row>
    <row r="65" spans="1:7" x14ac:dyDescent="0.2">
      <c r="A65" s="78" t="s">
        <v>277</v>
      </c>
      <c r="B65" s="33" t="s">
        <v>105</v>
      </c>
      <c r="C65" s="44"/>
      <c r="D65" s="45"/>
      <c r="E65" s="38"/>
      <c r="F65" s="38"/>
      <c r="G65" s="23"/>
    </row>
    <row r="66" spans="1:7" x14ac:dyDescent="0.2">
      <c r="A66" s="78" t="s">
        <v>278</v>
      </c>
      <c r="B66" s="33" t="s">
        <v>106</v>
      </c>
      <c r="C66" s="44"/>
      <c r="D66" s="45"/>
      <c r="E66" s="38"/>
      <c r="F66" s="38"/>
      <c r="G66" s="23"/>
    </row>
    <row r="67" spans="1:7" x14ac:dyDescent="0.2">
      <c r="A67" s="78" t="s">
        <v>279</v>
      </c>
      <c r="B67" s="76" t="s">
        <v>280</v>
      </c>
      <c r="C67" s="44"/>
      <c r="D67" s="45"/>
      <c r="E67" s="38"/>
      <c r="F67" s="38"/>
      <c r="G67" s="23"/>
    </row>
    <row r="68" spans="1:7" x14ac:dyDescent="0.2">
      <c r="A68" s="24" t="s">
        <v>34</v>
      </c>
      <c r="B68" s="33" t="s">
        <v>209</v>
      </c>
      <c r="C68" s="44"/>
      <c r="D68" s="45"/>
      <c r="E68" s="38"/>
      <c r="F68" s="38"/>
      <c r="G68" s="23"/>
    </row>
    <row r="69" spans="1:7" ht="25.5" x14ac:dyDescent="0.2">
      <c r="A69" s="78" t="s">
        <v>19</v>
      </c>
      <c r="B69" s="76" t="s">
        <v>281</v>
      </c>
      <c r="C69" s="44"/>
      <c r="D69" s="45"/>
      <c r="E69" s="38"/>
      <c r="F69" s="38"/>
      <c r="G69" s="23"/>
    </row>
    <row r="70" spans="1:7" x14ac:dyDescent="0.2">
      <c r="A70" s="78" t="s">
        <v>20</v>
      </c>
      <c r="B70" s="33" t="s">
        <v>260</v>
      </c>
      <c r="C70" s="44"/>
      <c r="D70" s="45"/>
      <c r="E70" s="38"/>
      <c r="F70" s="38"/>
      <c r="G70" s="23"/>
    </row>
    <row r="71" spans="1:7" x14ac:dyDescent="0.2">
      <c r="A71" s="78" t="s">
        <v>211</v>
      </c>
      <c r="B71" s="33" t="s">
        <v>210</v>
      </c>
      <c r="C71" s="44"/>
      <c r="D71" s="45"/>
      <c r="E71" s="38"/>
      <c r="F71" s="38"/>
      <c r="G71" s="23"/>
    </row>
    <row r="72" spans="1:7" x14ac:dyDescent="0.2">
      <c r="A72" s="78" t="s">
        <v>282</v>
      </c>
      <c r="B72" s="33" t="s">
        <v>212</v>
      </c>
      <c r="C72" s="44"/>
      <c r="D72" s="45"/>
      <c r="E72" s="38" t="s">
        <v>263</v>
      </c>
      <c r="F72" s="38"/>
      <c r="G72" s="23"/>
    </row>
    <row r="73" spans="1:7" x14ac:dyDescent="0.2">
      <c r="A73" s="24" t="s">
        <v>35</v>
      </c>
      <c r="B73" s="33" t="s">
        <v>213</v>
      </c>
      <c r="C73" s="61" t="s">
        <v>132</v>
      </c>
      <c r="D73" s="62" t="s">
        <v>132</v>
      </c>
      <c r="E73" s="38"/>
      <c r="F73" s="38"/>
      <c r="G73" s="23"/>
    </row>
    <row r="74" spans="1:7" x14ac:dyDescent="0.2">
      <c r="A74" s="24" t="s">
        <v>21</v>
      </c>
      <c r="B74" s="33" t="s">
        <v>214</v>
      </c>
      <c r="C74" s="44"/>
      <c r="D74" s="45"/>
      <c r="E74" s="38" t="s">
        <v>263</v>
      </c>
      <c r="F74" s="38"/>
      <c r="G74" s="23"/>
    </row>
    <row r="75" spans="1:7" x14ac:dyDescent="0.2">
      <c r="A75" s="24" t="s">
        <v>215</v>
      </c>
      <c r="B75" s="33" t="s">
        <v>117</v>
      </c>
      <c r="C75" s="44"/>
      <c r="D75" s="45"/>
      <c r="E75" s="38" t="s">
        <v>263</v>
      </c>
      <c r="F75" s="38"/>
      <c r="G75" s="23"/>
    </row>
    <row r="76" spans="1:7" x14ac:dyDescent="0.2">
      <c r="A76" s="24" t="s">
        <v>216</v>
      </c>
      <c r="B76" s="33" t="s">
        <v>118</v>
      </c>
      <c r="C76" s="44"/>
      <c r="D76" s="45"/>
      <c r="E76" s="38"/>
      <c r="F76" s="38"/>
      <c r="G76" s="23"/>
    </row>
    <row r="77" spans="1:7" x14ac:dyDescent="0.2">
      <c r="A77" s="24" t="s">
        <v>217</v>
      </c>
      <c r="B77" s="33" t="s">
        <v>119</v>
      </c>
      <c r="C77" s="44"/>
      <c r="D77" s="45"/>
      <c r="E77" s="38"/>
      <c r="F77" s="38"/>
      <c r="G77" s="23"/>
    </row>
    <row r="78" spans="1:7" ht="25.5" x14ac:dyDescent="0.2">
      <c r="A78" s="24" t="s">
        <v>22</v>
      </c>
      <c r="B78" s="33" t="s">
        <v>116</v>
      </c>
      <c r="C78" s="61" t="s">
        <v>132</v>
      </c>
      <c r="D78" s="62" t="s">
        <v>132</v>
      </c>
      <c r="E78" s="38"/>
      <c r="F78" s="38"/>
      <c r="G78" s="23"/>
    </row>
    <row r="79" spans="1:7" x14ac:dyDescent="0.2">
      <c r="A79" s="24" t="s">
        <v>218</v>
      </c>
      <c r="B79" s="76" t="s">
        <v>283</v>
      </c>
      <c r="C79" s="44"/>
      <c r="D79" s="45"/>
      <c r="E79" s="38"/>
      <c r="F79" s="38"/>
      <c r="G79" s="23"/>
    </row>
    <row r="80" spans="1:7" x14ac:dyDescent="0.2">
      <c r="A80" s="24" t="s">
        <v>23</v>
      </c>
      <c r="B80" s="33" t="s">
        <v>219</v>
      </c>
      <c r="C80" s="61" t="s">
        <v>132</v>
      </c>
      <c r="D80" s="62" t="s">
        <v>132</v>
      </c>
      <c r="E80" s="38"/>
      <c r="F80" s="38"/>
      <c r="G80" s="23"/>
    </row>
    <row r="81" spans="1:7" x14ac:dyDescent="0.2">
      <c r="A81" s="24" t="s">
        <v>37</v>
      </c>
      <c r="B81" s="33" t="s">
        <v>135</v>
      </c>
      <c r="C81" s="44"/>
      <c r="D81" s="45"/>
      <c r="E81" s="38"/>
      <c r="F81" s="38"/>
      <c r="G81" s="23"/>
    </row>
    <row r="82" spans="1:7" x14ac:dyDescent="0.2">
      <c r="A82" s="24" t="s">
        <v>220</v>
      </c>
      <c r="B82" s="33" t="s">
        <v>136</v>
      </c>
      <c r="C82" s="44"/>
      <c r="D82" s="45"/>
      <c r="E82" s="38"/>
      <c r="F82" s="38"/>
      <c r="G82" s="23"/>
    </row>
    <row r="83" spans="1:7" x14ac:dyDescent="0.2">
      <c r="A83" s="24" t="s">
        <v>221</v>
      </c>
      <c r="B83" s="33" t="s">
        <v>137</v>
      </c>
      <c r="C83" s="44"/>
      <c r="D83" s="45"/>
      <c r="E83" s="38"/>
      <c r="F83" s="38"/>
      <c r="G83" s="23"/>
    </row>
    <row r="84" spans="1:7" x14ac:dyDescent="0.2">
      <c r="A84" s="24" t="s">
        <v>222</v>
      </c>
      <c r="B84" s="33" t="s">
        <v>138</v>
      </c>
      <c r="C84" s="44"/>
      <c r="D84" s="45"/>
      <c r="E84" s="38"/>
      <c r="F84" s="38"/>
      <c r="G84" s="23"/>
    </row>
    <row r="85" spans="1:7" x14ac:dyDescent="0.2">
      <c r="A85" s="24" t="s">
        <v>223</v>
      </c>
      <c r="B85" s="33" t="s">
        <v>139</v>
      </c>
      <c r="C85" s="44"/>
      <c r="D85" s="45"/>
      <c r="E85" s="38"/>
      <c r="F85" s="38"/>
      <c r="G85" s="23"/>
    </row>
    <row r="86" spans="1:7" x14ac:dyDescent="0.2">
      <c r="A86" s="24" t="s">
        <v>24</v>
      </c>
      <c r="B86" s="33" t="s">
        <v>115</v>
      </c>
      <c r="C86" s="44"/>
      <c r="D86" s="45"/>
      <c r="E86" s="38"/>
      <c r="F86" s="38"/>
      <c r="G86" s="23"/>
    </row>
    <row r="87" spans="1:7" ht="13.5" thickBot="1" x14ac:dyDescent="0.25">
      <c r="A87" s="79" t="s">
        <v>36</v>
      </c>
      <c r="B87" s="50" t="s">
        <v>114</v>
      </c>
      <c r="C87" s="55"/>
      <c r="D87" s="56"/>
      <c r="E87" s="53"/>
      <c r="F87" s="53"/>
      <c r="G87" s="54"/>
    </row>
    <row r="89" spans="1:7" x14ac:dyDescent="0.2">
      <c r="A89" s="86"/>
      <c r="B89" s="87"/>
      <c r="C89" s="11"/>
      <c r="D89" s="11">
        <f>COUNTIF(D11:D87,"X")</f>
        <v>0</v>
      </c>
      <c r="F89" s="11"/>
      <c r="G89" s="11"/>
    </row>
    <row r="90" spans="1:7" x14ac:dyDescent="0.2">
      <c r="A90" s="118" t="s">
        <v>316</v>
      </c>
      <c r="B90" s="118"/>
      <c r="C90" s="118"/>
      <c r="D90" s="118"/>
      <c r="E90" s="118"/>
      <c r="F90" s="118"/>
      <c r="G90" s="118"/>
    </row>
    <row r="91" spans="1:7" x14ac:dyDescent="0.2">
      <c r="A91" s="118"/>
      <c r="B91" s="118"/>
      <c r="C91" s="118"/>
      <c r="D91" s="118"/>
      <c r="E91" s="118"/>
      <c r="F91" s="118"/>
      <c r="G91" s="118"/>
    </row>
    <row r="92" spans="1:7" x14ac:dyDescent="0.2">
      <c r="A92" s="83"/>
      <c r="B92" s="74"/>
      <c r="C92" s="74" t="s">
        <v>411</v>
      </c>
      <c r="D92" s="74"/>
      <c r="E92" s="74"/>
      <c r="F92" s="74"/>
      <c r="G92" s="74"/>
    </row>
    <row r="93" spans="1:7" ht="15" customHeight="1" x14ac:dyDescent="0.2">
      <c r="A93" s="29" t="s">
        <v>39</v>
      </c>
      <c r="B93" s="4" t="s">
        <v>40</v>
      </c>
      <c r="C93" s="120" t="s">
        <v>416</v>
      </c>
      <c r="D93" s="121" t="s">
        <v>41</v>
      </c>
      <c r="E93" s="121"/>
      <c r="F93" s="19" t="s">
        <v>264</v>
      </c>
      <c r="G93" s="19" t="s">
        <v>47</v>
      </c>
    </row>
    <row r="94" spans="1:7" x14ac:dyDescent="0.2">
      <c r="A94" s="84"/>
      <c r="B94" s="85"/>
      <c r="C94" s="116"/>
      <c r="D94" s="16" t="s">
        <v>45</v>
      </c>
      <c r="E94" s="16" t="s">
        <v>46</v>
      </c>
      <c r="F94" s="17" t="s">
        <v>265</v>
      </c>
      <c r="G94" s="17"/>
    </row>
    <row r="95" spans="1:7" ht="38.25" x14ac:dyDescent="0.2">
      <c r="A95" s="88" t="s">
        <v>415</v>
      </c>
      <c r="B95" s="89" t="s">
        <v>317</v>
      </c>
      <c r="C95" s="38" t="s">
        <v>409</v>
      </c>
      <c r="D95" s="97"/>
      <c r="E95" s="98"/>
      <c r="F95" s="38"/>
      <c r="G95" s="38"/>
    </row>
    <row r="96" spans="1:7" ht="38.25" x14ac:dyDescent="0.2">
      <c r="A96" s="88" t="s">
        <v>414</v>
      </c>
      <c r="B96" s="89" t="s">
        <v>318</v>
      </c>
      <c r="C96" s="38" t="s">
        <v>410</v>
      </c>
      <c r="D96" s="97"/>
      <c r="E96" s="98"/>
      <c r="F96" s="38"/>
      <c r="G96" s="38"/>
    </row>
    <row r="97" spans="1:7" x14ac:dyDescent="0.2">
      <c r="A97" s="88" t="s">
        <v>413</v>
      </c>
      <c r="B97" s="89" t="s">
        <v>319</v>
      </c>
      <c r="C97" s="38" t="s">
        <v>410</v>
      </c>
      <c r="D97" s="97"/>
      <c r="E97" s="98"/>
      <c r="F97" s="38"/>
      <c r="G97" s="38"/>
    </row>
    <row r="98" spans="1:7" ht="51" x14ac:dyDescent="0.2">
      <c r="A98" s="88" t="s">
        <v>325</v>
      </c>
      <c r="B98" s="89" t="s">
        <v>320</v>
      </c>
      <c r="C98" s="38" t="s">
        <v>409</v>
      </c>
      <c r="D98" s="97"/>
      <c r="E98" s="98"/>
      <c r="F98" s="38"/>
      <c r="G98" s="38"/>
    </row>
    <row r="99" spans="1:7" ht="25.5" x14ac:dyDescent="0.2">
      <c r="A99" s="88" t="s">
        <v>326</v>
      </c>
      <c r="B99" s="89" t="s">
        <v>321</v>
      </c>
      <c r="C99" s="38" t="s">
        <v>409</v>
      </c>
      <c r="D99" s="97"/>
      <c r="E99" s="98"/>
      <c r="F99" s="38"/>
      <c r="G99" s="38"/>
    </row>
    <row r="100" spans="1:7" ht="27" x14ac:dyDescent="0.2">
      <c r="A100" s="88" t="s">
        <v>327</v>
      </c>
      <c r="B100" s="89" t="s">
        <v>322</v>
      </c>
      <c r="C100" s="38" t="s">
        <v>409</v>
      </c>
      <c r="D100" s="97"/>
      <c r="E100" s="98"/>
      <c r="F100" s="38" t="s">
        <v>263</v>
      </c>
      <c r="G100" s="38"/>
    </row>
    <row r="101" spans="1:7" ht="38.25" x14ac:dyDescent="0.2">
      <c r="A101" s="88" t="s">
        <v>328</v>
      </c>
      <c r="B101" s="89" t="s">
        <v>323</v>
      </c>
      <c r="C101" s="38" t="s">
        <v>410</v>
      </c>
      <c r="D101" s="97"/>
      <c r="E101" s="98"/>
      <c r="F101" s="38"/>
      <c r="G101" s="38"/>
    </row>
    <row r="102" spans="1:7" ht="25.5" x14ac:dyDescent="0.2">
      <c r="A102" s="88" t="s">
        <v>329</v>
      </c>
      <c r="B102" s="89" t="s">
        <v>324</v>
      </c>
      <c r="C102" s="38" t="s">
        <v>410</v>
      </c>
      <c r="D102" s="97"/>
      <c r="E102" s="98"/>
      <c r="F102" s="38"/>
      <c r="G102" s="38"/>
    </row>
    <row r="103" spans="1:7" ht="25.5" x14ac:dyDescent="0.2">
      <c r="A103" s="88" t="s">
        <v>330</v>
      </c>
      <c r="B103" s="89" t="s">
        <v>417</v>
      </c>
      <c r="C103" s="38" t="s">
        <v>410</v>
      </c>
      <c r="D103" s="97"/>
      <c r="E103" s="98"/>
      <c r="F103" s="38" t="s">
        <v>263</v>
      </c>
      <c r="G103" s="38"/>
    </row>
    <row r="104" spans="1:7" ht="25.5" x14ac:dyDescent="0.2">
      <c r="A104" s="88" t="s">
        <v>337</v>
      </c>
      <c r="B104" s="89" t="s">
        <v>331</v>
      </c>
      <c r="C104" s="38" t="s">
        <v>409</v>
      </c>
      <c r="D104" s="97"/>
      <c r="E104" s="98"/>
      <c r="F104" s="38"/>
      <c r="G104" s="38"/>
    </row>
    <row r="105" spans="1:7" ht="25.5" x14ac:dyDescent="0.2">
      <c r="A105" s="88" t="s">
        <v>338</v>
      </c>
      <c r="B105" s="89" t="s">
        <v>332</v>
      </c>
      <c r="C105" s="38" t="s">
        <v>409</v>
      </c>
      <c r="D105" s="97"/>
      <c r="E105" s="98"/>
      <c r="F105" s="38"/>
      <c r="G105" s="38"/>
    </row>
    <row r="106" spans="1:7" ht="38.25" x14ac:dyDescent="0.2">
      <c r="A106" s="88" t="s">
        <v>339</v>
      </c>
      <c r="B106" s="89" t="s">
        <v>333</v>
      </c>
      <c r="C106" s="38" t="s">
        <v>409</v>
      </c>
      <c r="D106" s="97"/>
      <c r="E106" s="98"/>
      <c r="F106" s="38"/>
      <c r="G106" s="38"/>
    </row>
    <row r="107" spans="1:7" ht="25.5" x14ac:dyDescent="0.2">
      <c r="A107" s="88" t="s">
        <v>340</v>
      </c>
      <c r="B107" s="89" t="s">
        <v>334</v>
      </c>
      <c r="C107" s="38" t="s">
        <v>409</v>
      </c>
      <c r="D107" s="97"/>
      <c r="E107" s="98"/>
      <c r="F107" s="38"/>
      <c r="G107" s="38"/>
    </row>
    <row r="108" spans="1:7" ht="38.25" x14ac:dyDescent="0.2">
      <c r="A108" s="88" t="s">
        <v>341</v>
      </c>
      <c r="B108" s="89" t="s">
        <v>335</v>
      </c>
      <c r="C108" s="38" t="s">
        <v>409</v>
      </c>
      <c r="D108" s="97"/>
      <c r="E108" s="98"/>
      <c r="F108" s="38"/>
      <c r="G108" s="38"/>
    </row>
    <row r="109" spans="1:7" ht="25.5" x14ac:dyDescent="0.2">
      <c r="A109" s="88" t="s">
        <v>342</v>
      </c>
      <c r="B109" s="89" t="s">
        <v>336</v>
      </c>
      <c r="C109" s="38" t="s">
        <v>410</v>
      </c>
      <c r="D109" s="97"/>
      <c r="E109" s="98"/>
      <c r="F109" s="38" t="s">
        <v>263</v>
      </c>
      <c r="G109" s="38"/>
    </row>
    <row r="110" spans="1:7" ht="38.25" x14ac:dyDescent="0.2">
      <c r="A110" s="88" t="s">
        <v>345</v>
      </c>
      <c r="B110" s="89" t="s">
        <v>343</v>
      </c>
      <c r="C110" s="38" t="s">
        <v>409</v>
      </c>
      <c r="D110" s="97"/>
      <c r="E110" s="98"/>
      <c r="F110" s="38"/>
      <c r="G110" s="38"/>
    </row>
    <row r="111" spans="1:7" x14ac:dyDescent="0.2">
      <c r="A111" s="88" t="s">
        <v>346</v>
      </c>
      <c r="B111" s="89" t="s">
        <v>344</v>
      </c>
      <c r="C111" s="38" t="s">
        <v>409</v>
      </c>
      <c r="D111" s="97"/>
      <c r="E111" s="98"/>
      <c r="F111" s="38" t="s">
        <v>263</v>
      </c>
      <c r="G111" s="38"/>
    </row>
    <row r="112" spans="1:7" ht="25.5" x14ac:dyDescent="0.2">
      <c r="A112" s="88" t="s">
        <v>350</v>
      </c>
      <c r="B112" s="89" t="s">
        <v>347</v>
      </c>
      <c r="C112" s="38" t="s">
        <v>409</v>
      </c>
      <c r="D112" s="97"/>
      <c r="E112" s="98"/>
      <c r="F112" s="38"/>
      <c r="G112" s="38"/>
    </row>
    <row r="113" spans="1:7" ht="38.25" x14ac:dyDescent="0.2">
      <c r="A113" s="88" t="s">
        <v>351</v>
      </c>
      <c r="B113" s="89" t="s">
        <v>348</v>
      </c>
      <c r="C113" s="38" t="s">
        <v>409</v>
      </c>
      <c r="D113" s="97"/>
      <c r="E113" s="98"/>
      <c r="F113" s="38" t="s">
        <v>263</v>
      </c>
      <c r="G113" s="38"/>
    </row>
    <row r="114" spans="1:7" ht="38.25" x14ac:dyDescent="0.2">
      <c r="A114" s="88" t="s">
        <v>352</v>
      </c>
      <c r="B114" s="89" t="s">
        <v>349</v>
      </c>
      <c r="C114" s="38" t="s">
        <v>409</v>
      </c>
      <c r="D114" s="97"/>
      <c r="E114" s="98"/>
      <c r="F114" s="38" t="s">
        <v>263</v>
      </c>
      <c r="G114" s="38"/>
    </row>
    <row r="115" spans="1:7" ht="25.5" x14ac:dyDescent="0.2">
      <c r="A115" s="88" t="s">
        <v>357</v>
      </c>
      <c r="B115" s="89" t="s">
        <v>353</v>
      </c>
      <c r="C115" s="38" t="s">
        <v>409</v>
      </c>
      <c r="D115" s="97"/>
      <c r="E115" s="98"/>
      <c r="F115" s="38"/>
      <c r="G115" s="38"/>
    </row>
    <row r="116" spans="1:7" x14ac:dyDescent="0.2">
      <c r="A116" s="88" t="s">
        <v>358</v>
      </c>
      <c r="B116" s="89" t="s">
        <v>354</v>
      </c>
      <c r="C116" s="38" t="s">
        <v>410</v>
      </c>
      <c r="D116" s="97"/>
      <c r="E116" s="98"/>
      <c r="F116" s="38"/>
      <c r="G116" s="38"/>
    </row>
    <row r="117" spans="1:7" ht="25.5" x14ac:dyDescent="0.2">
      <c r="A117" s="88" t="s">
        <v>359</v>
      </c>
      <c r="B117" s="89" t="s">
        <v>355</v>
      </c>
      <c r="C117" s="38" t="s">
        <v>409</v>
      </c>
      <c r="D117" s="97"/>
      <c r="E117" s="98"/>
      <c r="F117" s="38"/>
      <c r="G117" s="38"/>
    </row>
    <row r="118" spans="1:7" ht="38.25" x14ac:dyDescent="0.2">
      <c r="A118" s="88" t="s">
        <v>360</v>
      </c>
      <c r="B118" s="89" t="s">
        <v>356</v>
      </c>
      <c r="C118" s="38" t="s">
        <v>409</v>
      </c>
      <c r="D118" s="97"/>
      <c r="E118" s="98"/>
      <c r="F118" s="38"/>
      <c r="G118" s="38"/>
    </row>
    <row r="119" spans="1:7" ht="25.5" x14ac:dyDescent="0.2">
      <c r="A119" s="88" t="s">
        <v>362</v>
      </c>
      <c r="B119" s="89" t="s">
        <v>361</v>
      </c>
      <c r="C119" s="38" t="s">
        <v>410</v>
      </c>
      <c r="D119" s="97"/>
      <c r="E119" s="98"/>
      <c r="F119" s="38" t="s">
        <v>263</v>
      </c>
      <c r="G119" s="38"/>
    </row>
    <row r="120" spans="1:7" ht="25.5" x14ac:dyDescent="0.2">
      <c r="A120" s="88" t="s">
        <v>376</v>
      </c>
      <c r="B120" s="89" t="s">
        <v>363</v>
      </c>
      <c r="C120" s="38" t="s">
        <v>409</v>
      </c>
      <c r="D120" s="97"/>
      <c r="E120" s="98"/>
      <c r="F120" s="38"/>
      <c r="G120" s="38"/>
    </row>
    <row r="121" spans="1:7" ht="25.5" x14ac:dyDescent="0.2">
      <c r="A121" s="88" t="s">
        <v>377</v>
      </c>
      <c r="B121" s="89" t="s">
        <v>364</v>
      </c>
      <c r="C121" s="38" t="s">
        <v>409</v>
      </c>
      <c r="D121" s="97"/>
      <c r="E121" s="98"/>
      <c r="F121" s="38"/>
      <c r="G121" s="38"/>
    </row>
    <row r="122" spans="1:7" ht="51" x14ac:dyDescent="0.2">
      <c r="A122" s="88" t="s">
        <v>378</v>
      </c>
      <c r="B122" s="89" t="s">
        <v>365</v>
      </c>
      <c r="C122" s="38" t="s">
        <v>409</v>
      </c>
      <c r="D122" s="97"/>
      <c r="E122" s="98"/>
      <c r="F122" s="38"/>
      <c r="G122" s="38"/>
    </row>
    <row r="123" spans="1:7" ht="38.25" x14ac:dyDescent="0.2">
      <c r="A123" s="88" t="s">
        <v>379</v>
      </c>
      <c r="B123" s="89" t="s">
        <v>366</v>
      </c>
      <c r="C123" s="38" t="s">
        <v>409</v>
      </c>
      <c r="D123" s="97"/>
      <c r="E123" s="98"/>
      <c r="F123" s="38"/>
      <c r="G123" s="38"/>
    </row>
    <row r="124" spans="1:7" ht="38.25" x14ac:dyDescent="0.2">
      <c r="A124" s="88" t="s">
        <v>380</v>
      </c>
      <c r="B124" s="89" t="s">
        <v>367</v>
      </c>
      <c r="C124" s="38" t="s">
        <v>409</v>
      </c>
      <c r="D124" s="97"/>
      <c r="E124" s="98"/>
      <c r="F124" s="38"/>
      <c r="G124" s="38"/>
    </row>
    <row r="125" spans="1:7" ht="25.5" x14ac:dyDescent="0.2">
      <c r="A125" s="88" t="s">
        <v>381</v>
      </c>
      <c r="B125" s="89" t="s">
        <v>368</v>
      </c>
      <c r="C125" s="38" t="s">
        <v>409</v>
      </c>
      <c r="D125" s="97"/>
      <c r="E125" s="98"/>
      <c r="F125" s="38"/>
      <c r="G125" s="38"/>
    </row>
    <row r="126" spans="1:7" ht="25.5" x14ac:dyDescent="0.2">
      <c r="A126" s="88" t="s">
        <v>382</v>
      </c>
      <c r="B126" s="89" t="s">
        <v>369</v>
      </c>
      <c r="C126" s="38" t="s">
        <v>410</v>
      </c>
      <c r="D126" s="97"/>
      <c r="E126" s="98"/>
      <c r="F126" s="38"/>
      <c r="G126" s="38"/>
    </row>
    <row r="127" spans="1:7" ht="25.5" x14ac:dyDescent="0.2">
      <c r="A127" s="88" t="s">
        <v>383</v>
      </c>
      <c r="B127" s="89" t="s">
        <v>370</v>
      </c>
      <c r="C127" s="38" t="s">
        <v>410</v>
      </c>
      <c r="D127" s="97"/>
      <c r="E127" s="98"/>
      <c r="F127" s="38" t="s">
        <v>263</v>
      </c>
      <c r="G127" s="38"/>
    </row>
    <row r="128" spans="1:7" ht="25.5" x14ac:dyDescent="0.2">
      <c r="A128" s="88" t="s">
        <v>384</v>
      </c>
      <c r="B128" s="89" t="s">
        <v>371</v>
      </c>
      <c r="C128" s="38" t="s">
        <v>409</v>
      </c>
      <c r="D128" s="97"/>
      <c r="E128" s="98"/>
      <c r="F128" s="38"/>
      <c r="G128" s="38"/>
    </row>
    <row r="129" spans="1:7" ht="25.5" x14ac:dyDescent="0.2">
      <c r="A129" s="88" t="s">
        <v>385</v>
      </c>
      <c r="B129" s="89" t="s">
        <v>372</v>
      </c>
      <c r="C129" s="38" t="s">
        <v>410</v>
      </c>
      <c r="D129" s="97"/>
      <c r="E129" s="98"/>
      <c r="F129" s="38"/>
      <c r="G129" s="38"/>
    </row>
    <row r="130" spans="1:7" ht="25.5" x14ac:dyDescent="0.2">
      <c r="A130" s="88" t="s">
        <v>386</v>
      </c>
      <c r="B130" s="89" t="s">
        <v>373</v>
      </c>
      <c r="C130" s="38" t="s">
        <v>410</v>
      </c>
      <c r="D130" s="97"/>
      <c r="E130" s="98"/>
      <c r="F130" s="38"/>
      <c r="G130" s="38"/>
    </row>
    <row r="131" spans="1:7" ht="25.5" x14ac:dyDescent="0.2">
      <c r="A131" s="88" t="s">
        <v>387</v>
      </c>
      <c r="B131" s="89" t="s">
        <v>374</v>
      </c>
      <c r="C131" s="38" t="s">
        <v>410</v>
      </c>
      <c r="D131" s="97"/>
      <c r="E131" s="98"/>
      <c r="F131" s="38" t="s">
        <v>263</v>
      </c>
      <c r="G131" s="38"/>
    </row>
    <row r="132" spans="1:7" ht="26.25" thickBot="1" x14ac:dyDescent="0.25">
      <c r="A132" s="90" t="s">
        <v>388</v>
      </c>
      <c r="B132" s="91" t="s">
        <v>375</v>
      </c>
      <c r="C132" s="53" t="s">
        <v>410</v>
      </c>
      <c r="D132" s="99"/>
      <c r="E132" s="100"/>
      <c r="F132" s="53" t="s">
        <v>263</v>
      </c>
      <c r="G132" s="53"/>
    </row>
    <row r="133" spans="1:7" x14ac:dyDescent="0.2">
      <c r="A133" s="88"/>
      <c r="B133" s="89"/>
      <c r="C133" s="11"/>
      <c r="D133" s="11"/>
      <c r="E133" s="11"/>
      <c r="F133" s="11"/>
      <c r="G133" s="11"/>
    </row>
    <row r="134" spans="1:7" x14ac:dyDescent="0.2">
      <c r="A134" s="86"/>
      <c r="F134" s="92">
        <f>COUNTIF(D11:D132,"X")</f>
        <v>0</v>
      </c>
    </row>
    <row r="135" spans="1:7" x14ac:dyDescent="0.2">
      <c r="A135" s="1"/>
      <c r="B135" s="9"/>
      <c r="C135" s="9"/>
    </row>
    <row r="136" spans="1:7" ht="51" customHeight="1" x14ac:dyDescent="0.2">
      <c r="A136" s="112" t="s">
        <v>313</v>
      </c>
      <c r="B136" s="112"/>
      <c r="C136" s="112"/>
      <c r="D136" s="112"/>
      <c r="E136" s="112"/>
      <c r="F136" s="112"/>
      <c r="G136" s="112"/>
    </row>
    <row r="137" spans="1:7" ht="12.75" customHeight="1" x14ac:dyDescent="0.2"/>
  </sheetData>
  <sheetProtection selectLockedCells="1"/>
  <protectedRanges>
    <protectedRange sqref="G11:G87" name="V1O2"/>
    <protectedRange sqref="C95:E132 C11:D87" name="V1O1"/>
  </protectedRanges>
  <mergeCells count="10">
    <mergeCell ref="A136:G136"/>
    <mergeCell ref="A1:G1"/>
    <mergeCell ref="D4:G4"/>
    <mergeCell ref="D6:G6"/>
    <mergeCell ref="C8:D8"/>
    <mergeCell ref="C9:D9"/>
    <mergeCell ref="A90:G91"/>
    <mergeCell ref="F9:F10"/>
    <mergeCell ref="C93:C94"/>
    <mergeCell ref="D93:E93"/>
  </mergeCells>
  <conditionalFormatting sqref="D11:D14 D19:D24 D16 D26:D27 D29:D30 D75:D77 D79 D81:D86 D43:D60 D32:D41 D62:D72">
    <cfRule type="cellIs" dxfId="52" priority="63" operator="equal">
      <formula>"X"</formula>
    </cfRule>
  </conditionalFormatting>
  <conditionalFormatting sqref="C11:C14 C19:C24 C16 C26:C27 C29:C30 C75:C77 C79 C81:C86 C43:C60 C32:C41 C62:C72">
    <cfRule type="cellIs" dxfId="51" priority="62" operator="equal">
      <formula>"X"</formula>
    </cfRule>
  </conditionalFormatting>
  <conditionalFormatting sqref="D87">
    <cfRule type="cellIs" dxfId="50" priority="61" operator="equal">
      <formula>"X"</formula>
    </cfRule>
  </conditionalFormatting>
  <conditionalFormatting sqref="C87">
    <cfRule type="cellIs" dxfId="49" priority="60" operator="equal">
      <formula>"X"</formula>
    </cfRule>
  </conditionalFormatting>
  <conditionalFormatting sqref="D15">
    <cfRule type="cellIs" dxfId="48" priority="57" operator="equal">
      <formula>"X"</formula>
    </cfRule>
  </conditionalFormatting>
  <conditionalFormatting sqref="C15">
    <cfRule type="cellIs" dxfId="47" priority="56" operator="equal">
      <formula>"X"</formula>
    </cfRule>
  </conditionalFormatting>
  <conditionalFormatting sqref="D17">
    <cfRule type="cellIs" dxfId="46" priority="55" operator="equal">
      <formula>"X"</formula>
    </cfRule>
  </conditionalFormatting>
  <conditionalFormatting sqref="C17">
    <cfRule type="cellIs" dxfId="45" priority="54" operator="equal">
      <formula>"X"</formula>
    </cfRule>
  </conditionalFormatting>
  <conditionalFormatting sqref="D25">
    <cfRule type="cellIs" dxfId="44" priority="53" operator="equal">
      <formula>"X"</formula>
    </cfRule>
  </conditionalFormatting>
  <conditionalFormatting sqref="C25">
    <cfRule type="cellIs" dxfId="43" priority="52" operator="equal">
      <formula>"X"</formula>
    </cfRule>
  </conditionalFormatting>
  <conditionalFormatting sqref="D28">
    <cfRule type="cellIs" dxfId="42" priority="51" operator="equal">
      <formula>"X"</formula>
    </cfRule>
  </conditionalFormatting>
  <conditionalFormatting sqref="C28">
    <cfRule type="cellIs" dxfId="41" priority="50" operator="equal">
      <formula>"X"</formula>
    </cfRule>
  </conditionalFormatting>
  <conditionalFormatting sqref="D31">
    <cfRule type="cellIs" dxfId="40" priority="49" operator="equal">
      <formula>"X"</formula>
    </cfRule>
  </conditionalFormatting>
  <conditionalFormatting sqref="C31">
    <cfRule type="cellIs" dxfId="39" priority="48" operator="equal">
      <formula>"X"</formula>
    </cfRule>
  </conditionalFormatting>
  <conditionalFormatting sqref="D42">
    <cfRule type="cellIs" dxfId="38" priority="47" operator="equal">
      <formula>"X"</formula>
    </cfRule>
  </conditionalFormatting>
  <conditionalFormatting sqref="C42">
    <cfRule type="cellIs" dxfId="37" priority="46" operator="equal">
      <formula>"X"</formula>
    </cfRule>
  </conditionalFormatting>
  <conditionalFormatting sqref="D78">
    <cfRule type="cellIs" dxfId="36" priority="39" operator="equal">
      <formula>"X"</formula>
    </cfRule>
  </conditionalFormatting>
  <conditionalFormatting sqref="C78">
    <cfRule type="cellIs" dxfId="35" priority="38" operator="equal">
      <formula>"X"</formula>
    </cfRule>
  </conditionalFormatting>
  <conditionalFormatting sqref="D80">
    <cfRule type="cellIs" dxfId="34" priority="37" operator="equal">
      <formula>"X"</formula>
    </cfRule>
  </conditionalFormatting>
  <conditionalFormatting sqref="C80">
    <cfRule type="cellIs" dxfId="33" priority="36" operator="equal">
      <formula>"X"</formula>
    </cfRule>
  </conditionalFormatting>
  <conditionalFormatting sqref="D61">
    <cfRule type="cellIs" dxfId="32" priority="33" operator="equal">
      <formula>"X"</formula>
    </cfRule>
  </conditionalFormatting>
  <conditionalFormatting sqref="C61">
    <cfRule type="cellIs" dxfId="31" priority="32" operator="equal">
      <formula>"X"</formula>
    </cfRule>
  </conditionalFormatting>
  <conditionalFormatting sqref="D18">
    <cfRule type="cellIs" dxfId="30" priority="31" operator="equal">
      <formula>"X"</formula>
    </cfRule>
  </conditionalFormatting>
  <conditionalFormatting sqref="C18">
    <cfRule type="cellIs" dxfId="29" priority="30" operator="equal">
      <formula>"X"</formula>
    </cfRule>
  </conditionalFormatting>
  <conditionalFormatting sqref="D74">
    <cfRule type="cellIs" dxfId="28" priority="6" operator="equal">
      <formula>"X"</formula>
    </cfRule>
  </conditionalFormatting>
  <conditionalFormatting sqref="C74">
    <cfRule type="cellIs" dxfId="27" priority="5" operator="equal">
      <formula>"X"</formula>
    </cfRule>
  </conditionalFormatting>
  <conditionalFormatting sqref="D73">
    <cfRule type="cellIs" dxfId="3" priority="2" operator="equal">
      <formula>"X"</formula>
    </cfRule>
  </conditionalFormatting>
  <conditionalFormatting sqref="C73">
    <cfRule type="cellIs" dxfId="1" priority="1" operator="equal">
      <formula>"X"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52" orientation="portrait" horizontalDpi="1200" verticalDpi="1200" r:id="rId1"/>
  <headerFooter>
    <oddHeader>&amp;L&amp;"Arial,Normal"&amp;8&amp;A
Busstjenester Romerike 2019</oddHeader>
    <oddFooter>&amp;L&amp;"Arial,Normal"&amp;8Side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zoomScaleNormal="100" zoomScalePageLayoutView="85" workbookViewId="0">
      <pane ySplit="9" topLeftCell="A67" activePane="bottomLeft" state="frozen"/>
      <selection activeCell="F56" sqref="F56"/>
      <selection pane="bottomLeft" activeCell="D89" sqref="D89"/>
    </sheetView>
  </sheetViews>
  <sheetFormatPr baseColWidth="10" defaultColWidth="11.42578125" defaultRowHeight="12.75" x14ac:dyDescent="0.2"/>
  <cols>
    <col min="1" max="1" width="9.85546875" style="1" customWidth="1"/>
    <col min="2" max="2" width="41.28515625" style="2" customWidth="1"/>
    <col min="3" max="4" width="5" style="2" customWidth="1"/>
    <col min="5" max="5" width="14.140625" style="2" customWidth="1"/>
    <col min="6" max="6" width="24.42578125" style="2" bestFit="1" customWidth="1"/>
    <col min="7" max="7" width="14" style="2" bestFit="1" customWidth="1"/>
    <col min="8" max="16384" width="11.42578125" style="2"/>
  </cols>
  <sheetData>
    <row r="1" spans="1:7" ht="37.5" customHeight="1" x14ac:dyDescent="0.2">
      <c r="A1" s="113" t="s">
        <v>120</v>
      </c>
      <c r="B1" s="113"/>
      <c r="C1" s="113"/>
      <c r="D1" s="113"/>
      <c r="E1" s="113"/>
      <c r="F1" s="113"/>
      <c r="G1" s="113"/>
    </row>
    <row r="2" spans="1:7" ht="15" x14ac:dyDescent="0.25">
      <c r="A2" s="73" t="str">
        <f>Oversikt!A6</f>
        <v>Konkurranse:</v>
      </c>
      <c r="B2" s="73" t="str">
        <f>Oversikt!B6</f>
        <v>Busstjenester Busstjenester Romerike 2019</v>
      </c>
      <c r="C2" s="36"/>
      <c r="D2" s="3"/>
      <c r="E2" s="3"/>
      <c r="F2" s="3"/>
      <c r="G2" s="6"/>
    </row>
    <row r="3" spans="1:7" ht="15" x14ac:dyDescent="0.25">
      <c r="A3" s="73" t="str">
        <f>Oversikt!A7</f>
        <v>Tilbyder:</v>
      </c>
      <c r="B3" s="73" t="str">
        <f>Oversikt!B7</f>
        <v>xx</v>
      </c>
      <c r="C3" s="57"/>
      <c r="D3" s="7"/>
      <c r="E3" s="7"/>
      <c r="F3" s="7"/>
      <c r="G3" s="7"/>
    </row>
    <row r="4" spans="1:7" x14ac:dyDescent="0.2">
      <c r="A4" s="73" t="str">
        <f>Oversikt!A8</f>
        <v>Tilbud:</v>
      </c>
      <c r="B4" s="73" t="str">
        <f>Oversikt!B8</f>
        <v>xx</v>
      </c>
      <c r="C4" s="36"/>
      <c r="D4" s="114"/>
      <c r="E4" s="114"/>
      <c r="F4" s="114"/>
      <c r="G4" s="114"/>
    </row>
    <row r="5" spans="1:7" ht="15" x14ac:dyDescent="0.25">
      <c r="A5" s="73" t="str">
        <f>Oversikt!A9</f>
        <v>Ruteområde</v>
      </c>
      <c r="B5" s="80" t="str">
        <f>IF(Oversikt!B9="","",Oversikt!B9)</f>
        <v>1. Nittedal og Lørenskog</v>
      </c>
      <c r="C5" s="57"/>
      <c r="D5" s="7"/>
      <c r="E5" s="7"/>
      <c r="F5" s="7"/>
      <c r="G5" s="7"/>
    </row>
    <row r="6" spans="1:7" x14ac:dyDescent="0.2">
      <c r="A6" s="5"/>
      <c r="B6" s="13"/>
      <c r="C6" s="13"/>
      <c r="D6" s="10"/>
      <c r="E6" s="10"/>
      <c r="F6" s="66"/>
      <c r="G6" s="10"/>
    </row>
    <row r="7" spans="1:7" x14ac:dyDescent="0.2">
      <c r="A7" s="5"/>
      <c r="B7" s="13"/>
      <c r="C7" s="115"/>
      <c r="D7" s="115"/>
      <c r="E7" s="13"/>
      <c r="F7" s="67"/>
      <c r="G7" s="10"/>
    </row>
    <row r="8" spans="1:7" ht="15.75" customHeight="1" x14ac:dyDescent="0.2">
      <c r="A8" s="27" t="s">
        <v>39</v>
      </c>
      <c r="B8" s="4" t="s">
        <v>40</v>
      </c>
      <c r="C8" s="116" t="s">
        <v>41</v>
      </c>
      <c r="D8" s="117"/>
      <c r="E8" s="19" t="s">
        <v>264</v>
      </c>
      <c r="F8" s="26" t="s">
        <v>405</v>
      </c>
      <c r="G8" s="26" t="s">
        <v>47</v>
      </c>
    </row>
    <row r="9" spans="1:7" x14ac:dyDescent="0.2">
      <c r="A9" s="25"/>
      <c r="B9" s="14"/>
      <c r="C9" s="16" t="s">
        <v>45</v>
      </c>
      <c r="D9" s="18" t="s">
        <v>46</v>
      </c>
      <c r="E9" s="17" t="s">
        <v>265</v>
      </c>
      <c r="F9" s="26" t="s">
        <v>404</v>
      </c>
      <c r="G9" s="41" t="s">
        <v>266</v>
      </c>
    </row>
    <row r="10" spans="1:7" x14ac:dyDescent="0.2">
      <c r="A10" s="24" t="s">
        <v>27</v>
      </c>
      <c r="B10" s="32" t="s">
        <v>49</v>
      </c>
      <c r="C10" s="42"/>
      <c r="D10" s="43"/>
      <c r="E10" s="37"/>
      <c r="F10" s="37"/>
      <c r="G10" s="23"/>
    </row>
    <row r="11" spans="1:7" x14ac:dyDescent="0.2">
      <c r="A11" s="24" t="s">
        <v>0</v>
      </c>
      <c r="B11" s="33" t="s">
        <v>50</v>
      </c>
      <c r="C11" s="44"/>
      <c r="D11" s="45"/>
      <c r="E11" s="38"/>
      <c r="F11" s="38"/>
      <c r="G11" s="23"/>
    </row>
    <row r="12" spans="1:7" ht="25.5" x14ac:dyDescent="0.2">
      <c r="A12" s="24" t="s">
        <v>1</v>
      </c>
      <c r="B12" s="34" t="s">
        <v>224</v>
      </c>
      <c r="C12" s="44"/>
      <c r="D12" s="45"/>
      <c r="E12" s="38"/>
      <c r="F12" s="38"/>
      <c r="G12" s="23"/>
    </row>
    <row r="13" spans="1:7" ht="25.5" x14ac:dyDescent="0.2">
      <c r="A13" s="24" t="s">
        <v>2</v>
      </c>
      <c r="B13" s="34" t="s">
        <v>52</v>
      </c>
      <c r="C13" s="44"/>
      <c r="D13" s="45"/>
      <c r="E13" s="38"/>
      <c r="F13" s="38"/>
      <c r="G13" s="23"/>
    </row>
    <row r="14" spans="1:7" x14ac:dyDescent="0.2">
      <c r="A14" s="24" t="s">
        <v>3</v>
      </c>
      <c r="B14" s="34" t="s">
        <v>51</v>
      </c>
      <c r="C14" s="44"/>
      <c r="D14" s="45"/>
      <c r="E14" s="38"/>
      <c r="F14" s="38"/>
      <c r="G14" s="23"/>
    </row>
    <row r="15" spans="1:7" x14ac:dyDescent="0.2">
      <c r="A15" s="24" t="s">
        <v>29</v>
      </c>
      <c r="B15" s="34" t="s">
        <v>229</v>
      </c>
      <c r="C15" s="44"/>
      <c r="D15" s="45"/>
      <c r="E15" s="38"/>
      <c r="F15" s="38"/>
      <c r="G15" s="23"/>
    </row>
    <row r="16" spans="1:7" x14ac:dyDescent="0.2">
      <c r="A16" s="24" t="s">
        <v>4</v>
      </c>
      <c r="B16" s="33" t="s">
        <v>225</v>
      </c>
      <c r="C16" s="44"/>
      <c r="D16" s="45"/>
      <c r="E16" s="38"/>
      <c r="F16" s="38"/>
      <c r="G16" s="23"/>
    </row>
    <row r="17" spans="1:7" x14ac:dyDescent="0.2">
      <c r="A17" s="24" t="s">
        <v>226</v>
      </c>
      <c r="B17" s="33" t="s">
        <v>67</v>
      </c>
      <c r="C17" s="44"/>
      <c r="D17" s="45"/>
      <c r="E17" s="38"/>
      <c r="F17" s="38"/>
      <c r="G17" s="23"/>
    </row>
    <row r="18" spans="1:7" x14ac:dyDescent="0.2">
      <c r="A18" s="24" t="s">
        <v>228</v>
      </c>
      <c r="B18" s="33" t="s">
        <v>227</v>
      </c>
      <c r="C18" s="44"/>
      <c r="D18" s="45"/>
      <c r="E18" s="38"/>
      <c r="F18" s="38"/>
      <c r="G18" s="23"/>
    </row>
    <row r="19" spans="1:7" x14ac:dyDescent="0.2">
      <c r="A19" s="24" t="s">
        <v>84</v>
      </c>
      <c r="B19" s="76" t="s">
        <v>284</v>
      </c>
      <c r="C19" s="44"/>
      <c r="D19" s="45"/>
      <c r="E19" s="38"/>
      <c r="F19" s="38"/>
      <c r="G19" s="23"/>
    </row>
    <row r="20" spans="1:7" ht="25.5" x14ac:dyDescent="0.2">
      <c r="A20" s="78" t="s">
        <v>285</v>
      </c>
      <c r="B20" s="76" t="s">
        <v>286</v>
      </c>
      <c r="C20" s="44"/>
      <c r="D20" s="45"/>
      <c r="E20" s="38"/>
      <c r="F20" s="38"/>
      <c r="G20" s="23"/>
    </row>
    <row r="21" spans="1:7" x14ac:dyDescent="0.2">
      <c r="A21" s="78" t="s">
        <v>230</v>
      </c>
      <c r="B21" s="76" t="s">
        <v>301</v>
      </c>
      <c r="C21" s="44"/>
      <c r="D21" s="45"/>
      <c r="E21" s="38"/>
      <c r="F21" s="38"/>
      <c r="G21" s="23"/>
    </row>
    <row r="22" spans="1:7" x14ac:dyDescent="0.2">
      <c r="A22" s="78" t="s">
        <v>287</v>
      </c>
      <c r="B22" s="33" t="s">
        <v>68</v>
      </c>
      <c r="C22" s="44"/>
      <c r="D22" s="45"/>
      <c r="E22" s="38"/>
      <c r="F22" s="38"/>
      <c r="G22" s="23"/>
    </row>
    <row r="23" spans="1:7" x14ac:dyDescent="0.2">
      <c r="A23" s="24" t="s">
        <v>28</v>
      </c>
      <c r="B23" s="34" t="s">
        <v>53</v>
      </c>
      <c r="C23" s="44"/>
      <c r="D23" s="45"/>
      <c r="E23" s="38" t="s">
        <v>263</v>
      </c>
      <c r="F23" s="38"/>
      <c r="G23" s="23"/>
    </row>
    <row r="24" spans="1:7" x14ac:dyDescent="0.2">
      <c r="A24" s="24" t="s">
        <v>5</v>
      </c>
      <c r="B24" s="76" t="s">
        <v>288</v>
      </c>
      <c r="C24" s="44"/>
      <c r="D24" s="45"/>
      <c r="E24" s="38"/>
      <c r="F24" s="38"/>
      <c r="G24" s="23"/>
    </row>
    <row r="25" spans="1:7" x14ac:dyDescent="0.2">
      <c r="A25" s="24" t="s">
        <v>8</v>
      </c>
      <c r="B25" s="34" t="s">
        <v>121</v>
      </c>
      <c r="C25" s="44"/>
      <c r="D25" s="45"/>
      <c r="E25" s="38"/>
      <c r="F25" s="38"/>
      <c r="G25" s="23"/>
    </row>
    <row r="26" spans="1:7" x14ac:dyDescent="0.2">
      <c r="A26" s="24" t="s">
        <v>9</v>
      </c>
      <c r="B26" s="34" t="s">
        <v>231</v>
      </c>
      <c r="C26" s="46"/>
      <c r="D26" s="45"/>
      <c r="E26" s="38"/>
      <c r="F26" s="38"/>
      <c r="G26" s="23"/>
    </row>
    <row r="27" spans="1:7" x14ac:dyDescent="0.2">
      <c r="A27" s="24" t="s">
        <v>232</v>
      </c>
      <c r="B27" s="34" t="s">
        <v>123</v>
      </c>
      <c r="C27" s="46"/>
      <c r="D27" s="45"/>
      <c r="E27" s="38"/>
      <c r="F27" s="38"/>
      <c r="G27" s="23"/>
    </row>
    <row r="28" spans="1:7" x14ac:dyDescent="0.2">
      <c r="A28" s="24" t="s">
        <v>233</v>
      </c>
      <c r="B28" s="34" t="s">
        <v>234</v>
      </c>
      <c r="C28" s="46"/>
      <c r="D28" s="45"/>
      <c r="E28" s="38"/>
      <c r="F28" s="38"/>
      <c r="G28" s="23"/>
    </row>
    <row r="29" spans="1:7" x14ac:dyDescent="0.2">
      <c r="A29" s="24" t="s">
        <v>235</v>
      </c>
      <c r="B29" s="34" t="s">
        <v>236</v>
      </c>
      <c r="C29" s="46"/>
      <c r="D29" s="45"/>
      <c r="E29" s="38"/>
      <c r="F29" s="38"/>
      <c r="G29" s="23"/>
    </row>
    <row r="30" spans="1:7" x14ac:dyDescent="0.2">
      <c r="A30" s="24" t="s">
        <v>237</v>
      </c>
      <c r="B30" s="34" t="s">
        <v>208</v>
      </c>
      <c r="C30" s="46"/>
      <c r="D30" s="45"/>
      <c r="E30" s="38"/>
      <c r="F30" s="38"/>
      <c r="G30" s="23"/>
    </row>
    <row r="31" spans="1:7" x14ac:dyDescent="0.2">
      <c r="A31" s="24" t="s">
        <v>238</v>
      </c>
      <c r="B31" s="34" t="s">
        <v>122</v>
      </c>
      <c r="C31" s="46"/>
      <c r="D31" s="45"/>
      <c r="E31" s="38"/>
      <c r="F31" s="38"/>
      <c r="G31" s="23"/>
    </row>
    <row r="32" spans="1:7" x14ac:dyDescent="0.2">
      <c r="A32" s="24" t="s">
        <v>239</v>
      </c>
      <c r="B32" s="34" t="s">
        <v>124</v>
      </c>
      <c r="C32" s="46"/>
      <c r="D32" s="45"/>
      <c r="E32" s="38"/>
      <c r="F32" s="38"/>
      <c r="G32" s="23"/>
    </row>
    <row r="33" spans="1:7" x14ac:dyDescent="0.2">
      <c r="A33" s="24" t="s">
        <v>240</v>
      </c>
      <c r="B33" s="34" t="s">
        <v>125</v>
      </c>
      <c r="C33" s="46"/>
      <c r="D33" s="45"/>
      <c r="E33" s="38"/>
      <c r="F33" s="38"/>
      <c r="G33" s="23"/>
    </row>
    <row r="34" spans="1:7" x14ac:dyDescent="0.2">
      <c r="A34" s="24" t="s">
        <v>241</v>
      </c>
      <c r="B34" s="34" t="s">
        <v>54</v>
      </c>
      <c r="C34" s="46"/>
      <c r="D34" s="45"/>
      <c r="E34" s="38"/>
      <c r="F34" s="38"/>
      <c r="G34" s="23"/>
    </row>
    <row r="35" spans="1:7" x14ac:dyDescent="0.2">
      <c r="A35" s="24" t="s">
        <v>30</v>
      </c>
      <c r="B35" s="34" t="s">
        <v>55</v>
      </c>
      <c r="C35" s="47" t="s">
        <v>132</v>
      </c>
      <c r="D35" s="48" t="s">
        <v>132</v>
      </c>
      <c r="E35" s="38"/>
      <c r="F35" s="38"/>
      <c r="G35" s="23"/>
    </row>
    <row r="36" spans="1:7" x14ac:dyDescent="0.2">
      <c r="A36" s="24" t="s">
        <v>10</v>
      </c>
      <c r="B36" s="34" t="s">
        <v>242</v>
      </c>
      <c r="C36" s="47" t="s">
        <v>132</v>
      </c>
      <c r="D36" s="48" t="s">
        <v>132</v>
      </c>
      <c r="E36" s="38"/>
      <c r="F36" s="38"/>
      <c r="G36" s="23"/>
    </row>
    <row r="37" spans="1:7" x14ac:dyDescent="0.2">
      <c r="A37" s="70" t="s">
        <v>26</v>
      </c>
      <c r="B37" s="68" t="s">
        <v>243</v>
      </c>
      <c r="C37" s="44"/>
      <c r="D37" s="45"/>
      <c r="E37" s="69"/>
      <c r="F37" s="38"/>
      <c r="G37" s="23"/>
    </row>
    <row r="38" spans="1:7" ht="25.5" x14ac:dyDescent="0.2">
      <c r="A38" s="78" t="s">
        <v>289</v>
      </c>
      <c r="B38" s="77" t="s">
        <v>290</v>
      </c>
      <c r="C38" s="44"/>
      <c r="D38" s="45"/>
      <c r="E38" s="69"/>
      <c r="F38" s="38"/>
      <c r="G38" s="23"/>
    </row>
    <row r="39" spans="1:7" x14ac:dyDescent="0.2">
      <c r="A39" s="70" t="s">
        <v>11</v>
      </c>
      <c r="B39" s="68" t="s">
        <v>292</v>
      </c>
      <c r="C39" s="44"/>
      <c r="D39" s="45"/>
      <c r="E39" s="69" t="s">
        <v>263</v>
      </c>
      <c r="F39" s="38"/>
      <c r="G39" s="23"/>
    </row>
    <row r="40" spans="1:7" x14ac:dyDescent="0.2">
      <c r="A40" s="78" t="s">
        <v>293</v>
      </c>
      <c r="B40" s="76" t="s">
        <v>291</v>
      </c>
      <c r="C40" s="44"/>
      <c r="D40" s="45"/>
      <c r="E40" s="38"/>
      <c r="F40" s="38"/>
      <c r="G40" s="23"/>
    </row>
    <row r="41" spans="1:7" ht="25.5" x14ac:dyDescent="0.2">
      <c r="A41" s="78" t="s">
        <v>294</v>
      </c>
      <c r="B41" s="33" t="s">
        <v>244</v>
      </c>
      <c r="C41" s="44"/>
      <c r="D41" s="45"/>
      <c r="E41" s="38"/>
      <c r="F41" s="38"/>
      <c r="G41" s="23"/>
    </row>
    <row r="42" spans="1:7" x14ac:dyDescent="0.2">
      <c r="A42" s="70" t="s">
        <v>302</v>
      </c>
      <c r="B42" s="68" t="s">
        <v>303</v>
      </c>
      <c r="C42" s="44"/>
      <c r="D42" s="45"/>
      <c r="E42" s="69" t="s">
        <v>263</v>
      </c>
      <c r="F42" s="38"/>
      <c r="G42" s="23"/>
    </row>
    <row r="43" spans="1:7" x14ac:dyDescent="0.2">
      <c r="A43" s="70" t="s">
        <v>12</v>
      </c>
      <c r="B43" s="71" t="s">
        <v>56</v>
      </c>
      <c r="C43" s="46"/>
      <c r="D43" s="45"/>
      <c r="E43" s="69"/>
      <c r="F43" s="38"/>
      <c r="G43" s="23"/>
    </row>
    <row r="44" spans="1:7" x14ac:dyDescent="0.2">
      <c r="A44" s="78" t="s">
        <v>97</v>
      </c>
      <c r="B44" s="34" t="s">
        <v>57</v>
      </c>
      <c r="C44" s="44"/>
      <c r="D44" s="45"/>
      <c r="E44" s="38"/>
      <c r="F44" s="38"/>
      <c r="G44" s="23"/>
    </row>
    <row r="45" spans="1:7" x14ac:dyDescent="0.2">
      <c r="A45" s="24" t="s">
        <v>31</v>
      </c>
      <c r="B45" s="34" t="s">
        <v>58</v>
      </c>
      <c r="C45" s="47" t="s">
        <v>132</v>
      </c>
      <c r="D45" s="48" t="s">
        <v>132</v>
      </c>
      <c r="E45" s="38"/>
      <c r="F45" s="38"/>
      <c r="G45" s="23"/>
    </row>
    <row r="46" spans="1:7" x14ac:dyDescent="0.2">
      <c r="A46" s="24" t="s">
        <v>13</v>
      </c>
      <c r="B46" s="33" t="s">
        <v>245</v>
      </c>
      <c r="C46" s="44"/>
      <c r="D46" s="45"/>
      <c r="E46" s="38"/>
      <c r="F46" s="38"/>
      <c r="G46" s="23"/>
    </row>
    <row r="47" spans="1:7" x14ac:dyDescent="0.2">
      <c r="A47" s="24" t="s">
        <v>14</v>
      </c>
      <c r="B47" s="34" t="s">
        <v>246</v>
      </c>
      <c r="C47" s="44"/>
      <c r="D47" s="45"/>
      <c r="E47" s="38"/>
      <c r="F47" s="38"/>
      <c r="G47" s="23"/>
    </row>
    <row r="48" spans="1:7" x14ac:dyDescent="0.2">
      <c r="A48" s="24" t="s">
        <v>15</v>
      </c>
      <c r="B48" s="34" t="s">
        <v>59</v>
      </c>
      <c r="C48" s="44"/>
      <c r="D48" s="45"/>
      <c r="E48" s="38"/>
      <c r="F48" s="38"/>
      <c r="G48" s="23"/>
    </row>
    <row r="49" spans="1:7" ht="25.5" x14ac:dyDescent="0.2">
      <c r="A49" s="78" t="s">
        <v>16</v>
      </c>
      <c r="B49" s="77" t="s">
        <v>295</v>
      </c>
      <c r="C49" s="44"/>
      <c r="D49" s="45"/>
      <c r="E49" s="38"/>
      <c r="F49" s="38"/>
      <c r="G49" s="23"/>
    </row>
    <row r="50" spans="1:7" x14ac:dyDescent="0.2">
      <c r="A50" s="78" t="s">
        <v>17</v>
      </c>
      <c r="B50" s="34" t="s">
        <v>60</v>
      </c>
      <c r="C50" s="44"/>
      <c r="D50" s="45"/>
      <c r="E50" s="38"/>
      <c r="F50" s="38"/>
      <c r="G50" s="23"/>
    </row>
    <row r="51" spans="1:7" ht="25.5" x14ac:dyDescent="0.2">
      <c r="A51" s="78" t="s">
        <v>296</v>
      </c>
      <c r="B51" s="34" t="s">
        <v>61</v>
      </c>
      <c r="C51" s="46"/>
      <c r="D51" s="45"/>
      <c r="E51" s="38" t="s">
        <v>263</v>
      </c>
      <c r="F51" s="38"/>
      <c r="G51" s="23"/>
    </row>
    <row r="52" spans="1:7" x14ac:dyDescent="0.2">
      <c r="A52" s="78" t="s">
        <v>304</v>
      </c>
      <c r="B52" s="34" t="s">
        <v>247</v>
      </c>
      <c r="C52" s="46"/>
      <c r="D52" s="45"/>
      <c r="E52" s="38"/>
      <c r="F52" s="38"/>
      <c r="G52" s="23"/>
    </row>
    <row r="53" spans="1:7" x14ac:dyDescent="0.2">
      <c r="A53" s="24" t="s">
        <v>32</v>
      </c>
      <c r="B53" s="34" t="s">
        <v>248</v>
      </c>
      <c r="C53" s="47" t="s">
        <v>132</v>
      </c>
      <c r="D53" s="48" t="s">
        <v>132</v>
      </c>
      <c r="E53" s="38"/>
      <c r="F53" s="38"/>
      <c r="G53" s="23"/>
    </row>
    <row r="54" spans="1:7" x14ac:dyDescent="0.2">
      <c r="A54" s="24" t="s">
        <v>108</v>
      </c>
      <c r="B54" s="33" t="s">
        <v>62</v>
      </c>
      <c r="C54" s="44"/>
      <c r="D54" s="45"/>
      <c r="E54" s="38"/>
      <c r="F54" s="38"/>
      <c r="G54" s="23"/>
    </row>
    <row r="55" spans="1:7" x14ac:dyDescent="0.2">
      <c r="A55" s="24" t="s">
        <v>109</v>
      </c>
      <c r="B55" s="33" t="s">
        <v>63</v>
      </c>
      <c r="C55" s="44"/>
      <c r="D55" s="45"/>
      <c r="E55" s="38"/>
      <c r="F55" s="38"/>
      <c r="G55" s="23"/>
    </row>
    <row r="56" spans="1:7" x14ac:dyDescent="0.2">
      <c r="A56" s="24" t="s">
        <v>181</v>
      </c>
      <c r="B56" s="33" t="s">
        <v>64</v>
      </c>
      <c r="C56" s="44"/>
      <c r="D56" s="45"/>
      <c r="E56" s="38"/>
      <c r="F56" s="38"/>
      <c r="G56" s="23"/>
    </row>
    <row r="57" spans="1:7" x14ac:dyDescent="0.2">
      <c r="A57" s="24" t="s">
        <v>182</v>
      </c>
      <c r="B57" s="34" t="s">
        <v>65</v>
      </c>
      <c r="C57" s="44"/>
      <c r="D57" s="45"/>
      <c r="E57" s="38"/>
      <c r="F57" s="38"/>
      <c r="G57" s="23"/>
    </row>
    <row r="58" spans="1:7" x14ac:dyDescent="0.2">
      <c r="A58" s="24" t="s">
        <v>183</v>
      </c>
      <c r="B58" s="34" t="s">
        <v>66</v>
      </c>
      <c r="C58" s="44"/>
      <c r="D58" s="45"/>
      <c r="E58" s="38"/>
      <c r="F58" s="38"/>
      <c r="G58" s="23"/>
    </row>
    <row r="59" spans="1:7" x14ac:dyDescent="0.2">
      <c r="A59" s="24" t="s">
        <v>33</v>
      </c>
      <c r="B59" s="34" t="s">
        <v>69</v>
      </c>
      <c r="C59" s="47" t="s">
        <v>132</v>
      </c>
      <c r="D59" s="48" t="s">
        <v>132</v>
      </c>
      <c r="E59" s="38"/>
      <c r="F59" s="38"/>
      <c r="G59" s="23"/>
    </row>
    <row r="60" spans="1:7" x14ac:dyDescent="0.2">
      <c r="A60" s="24" t="s">
        <v>18</v>
      </c>
      <c r="B60" s="33" t="s">
        <v>249</v>
      </c>
      <c r="C60" s="44"/>
      <c r="D60" s="45"/>
      <c r="E60" s="38" t="s">
        <v>263</v>
      </c>
      <c r="F60" s="38"/>
      <c r="G60" s="23"/>
    </row>
    <row r="61" spans="1:7" x14ac:dyDescent="0.2">
      <c r="A61" s="24" t="s">
        <v>81</v>
      </c>
      <c r="B61" s="34" t="s">
        <v>70</v>
      </c>
      <c r="C61" s="44"/>
      <c r="D61" s="45"/>
      <c r="E61" s="38"/>
      <c r="F61" s="38"/>
      <c r="G61" s="23"/>
    </row>
    <row r="62" spans="1:7" x14ac:dyDescent="0.2">
      <c r="A62" s="24" t="s">
        <v>82</v>
      </c>
      <c r="B62" s="34" t="s">
        <v>250</v>
      </c>
      <c r="C62" s="44"/>
      <c r="D62" s="45"/>
      <c r="E62" s="38" t="s">
        <v>263</v>
      </c>
      <c r="F62" s="38"/>
      <c r="G62" s="23"/>
    </row>
    <row r="63" spans="1:7" x14ac:dyDescent="0.2">
      <c r="A63" s="24" t="s">
        <v>251</v>
      </c>
      <c r="B63" s="34" t="s">
        <v>126</v>
      </c>
      <c r="C63" s="44"/>
      <c r="D63" s="45"/>
      <c r="E63" s="38"/>
      <c r="F63" s="38"/>
      <c r="G63" s="23"/>
    </row>
    <row r="64" spans="1:7" x14ac:dyDescent="0.2">
      <c r="A64" s="24" t="s">
        <v>185</v>
      </c>
      <c r="B64" s="34" t="s">
        <v>71</v>
      </c>
      <c r="C64" s="44"/>
      <c r="D64" s="45"/>
      <c r="E64" s="38"/>
      <c r="F64" s="38"/>
      <c r="G64" s="23"/>
    </row>
    <row r="65" spans="1:7" x14ac:dyDescent="0.2">
      <c r="A65" s="24" t="s">
        <v>186</v>
      </c>
      <c r="B65" s="34" t="s">
        <v>252</v>
      </c>
      <c r="C65" s="47" t="s">
        <v>132</v>
      </c>
      <c r="D65" s="48" t="s">
        <v>132</v>
      </c>
      <c r="E65" s="38"/>
      <c r="F65" s="38"/>
      <c r="G65" s="23"/>
    </row>
    <row r="66" spans="1:7" x14ac:dyDescent="0.2">
      <c r="A66" s="24" t="s">
        <v>253</v>
      </c>
      <c r="B66" s="34" t="s">
        <v>127</v>
      </c>
      <c r="C66" s="46"/>
      <c r="D66" s="45"/>
      <c r="E66" s="38"/>
      <c r="F66" s="38"/>
      <c r="G66" s="23"/>
    </row>
    <row r="67" spans="1:7" x14ac:dyDescent="0.2">
      <c r="A67" s="24" t="s">
        <v>254</v>
      </c>
      <c r="B67" s="34" t="s">
        <v>128</v>
      </c>
      <c r="C67" s="46"/>
      <c r="D67" s="45"/>
      <c r="E67" s="38"/>
      <c r="F67" s="38"/>
      <c r="G67" s="23"/>
    </row>
    <row r="68" spans="1:7" x14ac:dyDescent="0.2">
      <c r="A68" s="24" t="s">
        <v>255</v>
      </c>
      <c r="B68" s="34" t="s">
        <v>256</v>
      </c>
      <c r="C68" s="46"/>
      <c r="D68" s="45"/>
      <c r="E68" s="38"/>
      <c r="F68" s="38"/>
      <c r="G68" s="23"/>
    </row>
    <row r="69" spans="1:7" x14ac:dyDescent="0.2">
      <c r="A69" s="24" t="s">
        <v>34</v>
      </c>
      <c r="B69" s="33" t="s">
        <v>72</v>
      </c>
      <c r="C69" s="44"/>
      <c r="D69" s="45"/>
      <c r="E69" s="38"/>
      <c r="F69" s="38"/>
      <c r="G69" s="23"/>
    </row>
    <row r="70" spans="1:7" x14ac:dyDescent="0.2">
      <c r="A70" s="24" t="s">
        <v>19</v>
      </c>
      <c r="B70" s="34" t="s">
        <v>73</v>
      </c>
      <c r="C70" s="44"/>
      <c r="D70" s="45"/>
      <c r="E70" s="38"/>
      <c r="F70" s="38"/>
      <c r="G70" s="23"/>
    </row>
    <row r="71" spans="1:7" x14ac:dyDescent="0.2">
      <c r="A71" s="24" t="s">
        <v>20</v>
      </c>
      <c r="B71" s="34" t="s">
        <v>74</v>
      </c>
      <c r="C71" s="44"/>
      <c r="D71" s="45"/>
      <c r="E71" s="38"/>
      <c r="F71" s="38"/>
      <c r="G71" s="23"/>
    </row>
    <row r="72" spans="1:7" x14ac:dyDescent="0.2">
      <c r="A72" s="78" t="s">
        <v>211</v>
      </c>
      <c r="B72" s="34" t="s">
        <v>75</v>
      </c>
      <c r="C72" s="47" t="s">
        <v>132</v>
      </c>
      <c r="D72" s="48" t="s">
        <v>132</v>
      </c>
      <c r="E72" s="38"/>
      <c r="F72" s="38"/>
      <c r="G72" s="23"/>
    </row>
    <row r="73" spans="1:7" x14ac:dyDescent="0.2">
      <c r="A73" s="78" t="s">
        <v>305</v>
      </c>
      <c r="B73" s="77" t="s">
        <v>297</v>
      </c>
      <c r="C73" s="44"/>
      <c r="D73" s="45"/>
      <c r="E73" s="38"/>
      <c r="F73" s="38"/>
      <c r="G73" s="23"/>
    </row>
    <row r="74" spans="1:7" x14ac:dyDescent="0.2">
      <c r="A74" s="78" t="s">
        <v>306</v>
      </c>
      <c r="B74" s="77" t="s">
        <v>298</v>
      </c>
      <c r="C74" s="44"/>
      <c r="D74" s="45"/>
      <c r="E74" s="38"/>
      <c r="F74" s="38"/>
      <c r="G74" s="23"/>
    </row>
    <row r="75" spans="1:7" x14ac:dyDescent="0.2">
      <c r="A75" s="78" t="s">
        <v>35</v>
      </c>
      <c r="B75" s="33" t="s">
        <v>76</v>
      </c>
      <c r="C75" s="47" t="s">
        <v>132</v>
      </c>
      <c r="D75" s="48" t="s">
        <v>132</v>
      </c>
      <c r="E75" s="38"/>
      <c r="F75" s="38"/>
      <c r="G75" s="23"/>
    </row>
    <row r="76" spans="1:7" x14ac:dyDescent="0.2">
      <c r="A76" s="78" t="s">
        <v>21</v>
      </c>
      <c r="B76" s="76" t="s">
        <v>77</v>
      </c>
      <c r="C76" s="47" t="s">
        <v>132</v>
      </c>
      <c r="D76" s="48" t="s">
        <v>132</v>
      </c>
      <c r="E76" s="38"/>
      <c r="F76" s="38"/>
      <c r="G76" s="23"/>
    </row>
    <row r="77" spans="1:7" x14ac:dyDescent="0.2">
      <c r="A77" s="78" t="s">
        <v>215</v>
      </c>
      <c r="B77" s="76" t="s">
        <v>271</v>
      </c>
      <c r="C77" s="47"/>
      <c r="D77" s="48"/>
      <c r="E77" s="38" t="s">
        <v>263</v>
      </c>
      <c r="F77" s="38"/>
      <c r="G77" s="23"/>
    </row>
    <row r="78" spans="1:7" x14ac:dyDescent="0.2">
      <c r="A78" s="78" t="s">
        <v>216</v>
      </c>
      <c r="B78" s="76" t="s">
        <v>129</v>
      </c>
      <c r="C78" s="47"/>
      <c r="D78" s="48"/>
      <c r="E78" s="38"/>
      <c r="F78" s="38"/>
      <c r="G78" s="23"/>
    </row>
    <row r="79" spans="1:7" x14ac:dyDescent="0.2">
      <c r="A79" s="78" t="s">
        <v>217</v>
      </c>
      <c r="B79" s="76" t="s">
        <v>130</v>
      </c>
      <c r="C79" s="47"/>
      <c r="D79" s="48"/>
      <c r="E79" s="38"/>
      <c r="F79" s="38"/>
      <c r="G79" s="23"/>
    </row>
    <row r="80" spans="1:7" x14ac:dyDescent="0.2">
      <c r="A80" s="78" t="s">
        <v>22</v>
      </c>
      <c r="B80" s="34" t="s">
        <v>78</v>
      </c>
      <c r="C80" s="47" t="s">
        <v>132</v>
      </c>
      <c r="D80" s="48" t="s">
        <v>132</v>
      </c>
      <c r="E80" s="38"/>
      <c r="F80" s="38"/>
      <c r="G80" s="23"/>
    </row>
    <row r="81" spans="1:7" x14ac:dyDescent="0.2">
      <c r="A81" s="78" t="s">
        <v>218</v>
      </c>
      <c r="B81" s="34" t="s">
        <v>261</v>
      </c>
      <c r="C81" s="46"/>
      <c r="D81" s="45"/>
      <c r="E81" s="38"/>
      <c r="F81" s="38"/>
      <c r="G81" s="23"/>
    </row>
    <row r="82" spans="1:7" x14ac:dyDescent="0.2">
      <c r="A82" s="78" t="s">
        <v>307</v>
      </c>
      <c r="B82" s="34" t="s">
        <v>131</v>
      </c>
      <c r="C82" s="46"/>
      <c r="D82" s="45"/>
      <c r="E82" s="38"/>
      <c r="F82" s="38"/>
      <c r="G82" s="23"/>
    </row>
    <row r="83" spans="1:7" x14ac:dyDescent="0.2">
      <c r="A83" s="78" t="s">
        <v>36</v>
      </c>
      <c r="B83" s="34" t="s">
        <v>257</v>
      </c>
      <c r="C83" s="46"/>
      <c r="D83" s="45"/>
      <c r="E83" s="38"/>
      <c r="F83" s="38"/>
      <c r="G83" s="23"/>
    </row>
    <row r="84" spans="1:7" ht="25.5" x14ac:dyDescent="0.2">
      <c r="A84" s="78" t="s">
        <v>25</v>
      </c>
      <c r="B84" s="77" t="s">
        <v>299</v>
      </c>
      <c r="C84" s="46"/>
      <c r="D84" s="45"/>
      <c r="E84" s="38"/>
      <c r="F84" s="38"/>
      <c r="G84" s="23"/>
    </row>
    <row r="85" spans="1:7" ht="25.5" x14ac:dyDescent="0.2">
      <c r="A85" s="78" t="s">
        <v>38</v>
      </c>
      <c r="B85" s="33" t="s">
        <v>79</v>
      </c>
      <c r="C85" s="46"/>
      <c r="D85" s="45"/>
      <c r="E85" s="38"/>
      <c r="F85" s="38"/>
      <c r="G85" s="23"/>
    </row>
    <row r="86" spans="1:7" ht="13.5" thickBot="1" x14ac:dyDescent="0.25">
      <c r="A86" s="79" t="s">
        <v>262</v>
      </c>
      <c r="B86" s="50" t="s">
        <v>80</v>
      </c>
      <c r="C86" s="81"/>
      <c r="D86" s="56"/>
      <c r="E86" s="53"/>
      <c r="F86" s="53"/>
      <c r="G86" s="54"/>
    </row>
    <row r="89" spans="1:7" x14ac:dyDescent="0.2">
      <c r="B89" s="11"/>
      <c r="C89" s="11"/>
      <c r="D89" s="92">
        <f>COUNTIF(D10:D86,"X")</f>
        <v>0</v>
      </c>
      <c r="E89" s="11"/>
      <c r="F89" s="11"/>
    </row>
    <row r="91" spans="1:7" x14ac:dyDescent="0.2">
      <c r="B91" s="9"/>
      <c r="C91" s="9"/>
    </row>
    <row r="92" spans="1:7" ht="51" customHeight="1" x14ac:dyDescent="0.2">
      <c r="A92" s="112" t="s">
        <v>313</v>
      </c>
      <c r="B92" s="112"/>
      <c r="C92" s="112"/>
      <c r="D92" s="112"/>
      <c r="E92" s="112"/>
      <c r="F92" s="112"/>
      <c r="G92" s="112"/>
    </row>
  </sheetData>
  <protectedRanges>
    <protectedRange sqref="G10:G86" name="V2O2"/>
    <protectedRange sqref="C10:D86" name="V2O1"/>
  </protectedRanges>
  <mergeCells count="5">
    <mergeCell ref="C7:D7"/>
    <mergeCell ref="A92:G92"/>
    <mergeCell ref="A1:G1"/>
    <mergeCell ref="D4:G4"/>
    <mergeCell ref="C8:D8"/>
  </mergeCells>
  <conditionalFormatting sqref="D10:D41 D43:D86">
    <cfRule type="cellIs" dxfId="24" priority="6" operator="equal">
      <formula>"X"</formula>
    </cfRule>
  </conditionalFormatting>
  <conditionalFormatting sqref="C10:C41 C43:C86">
    <cfRule type="cellIs" dxfId="23" priority="5" operator="equal">
      <formula>"X"</formula>
    </cfRule>
  </conditionalFormatting>
  <conditionalFormatting sqref="C10:D41 C43:D86">
    <cfRule type="cellIs" dxfId="22" priority="4" operator="equal">
      <formula>"-"</formula>
    </cfRule>
  </conditionalFormatting>
  <conditionalFormatting sqref="D42">
    <cfRule type="cellIs" dxfId="21" priority="3" operator="equal">
      <formula>"X"</formula>
    </cfRule>
  </conditionalFormatting>
  <conditionalFormatting sqref="C42">
    <cfRule type="cellIs" dxfId="20" priority="2" operator="equal">
      <formula>"X"</formula>
    </cfRule>
  </conditionalFormatting>
  <conditionalFormatting sqref="C42:D42">
    <cfRule type="cellIs" dxfId="19" priority="1" operator="equal">
      <formula>"-"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54" orientation="portrait" horizontalDpi="1200" verticalDpi="1200" r:id="rId1"/>
  <headerFooter>
    <oddHeader>&amp;L&amp;"Arial,Normal"&amp;8&amp;A
Busstjenester Romerike 2019</oddHeader>
    <oddFooter>&amp;L&amp;"Arial,Normal"&amp;8Side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zoomScaleNormal="100" workbookViewId="0">
      <selection activeCell="I14" sqref="I14"/>
    </sheetView>
  </sheetViews>
  <sheetFormatPr baseColWidth="10" defaultColWidth="11.42578125" defaultRowHeight="12.75" x14ac:dyDescent="0.2"/>
  <cols>
    <col min="1" max="1" width="9.85546875" style="1" customWidth="1"/>
    <col min="2" max="2" width="41.28515625" style="2" customWidth="1"/>
    <col min="3" max="4" width="5" style="2" customWidth="1"/>
    <col min="5" max="5" width="14.140625" style="2" customWidth="1"/>
    <col min="6" max="6" width="24.42578125" style="2" bestFit="1" customWidth="1"/>
    <col min="7" max="7" width="11.7109375" style="2" customWidth="1"/>
    <col min="8" max="16384" width="11.42578125" style="2"/>
  </cols>
  <sheetData>
    <row r="1" spans="1:7" ht="37.5" customHeight="1" x14ac:dyDescent="0.2">
      <c r="A1" s="113" t="s">
        <v>140</v>
      </c>
      <c r="B1" s="113"/>
      <c r="C1" s="113"/>
      <c r="D1" s="113"/>
      <c r="E1" s="113"/>
      <c r="F1" s="113"/>
      <c r="G1" s="113"/>
    </row>
    <row r="2" spans="1:7" ht="15" x14ac:dyDescent="0.25">
      <c r="A2" s="80" t="str">
        <f>Oversikt!A6</f>
        <v>Konkurranse:</v>
      </c>
      <c r="B2" s="36" t="str">
        <f>Oversikt!B6</f>
        <v>Busstjenester Busstjenester Romerike 2019</v>
      </c>
      <c r="C2" s="36"/>
      <c r="D2" s="3"/>
      <c r="E2" s="3"/>
      <c r="F2" s="3"/>
      <c r="G2" s="6"/>
    </row>
    <row r="3" spans="1:7" ht="15" x14ac:dyDescent="0.25">
      <c r="A3" s="80" t="str">
        <f>Oversikt!A7</f>
        <v>Tilbyder:</v>
      </c>
      <c r="B3" s="80" t="str">
        <f>Oversikt!B7</f>
        <v>xx</v>
      </c>
      <c r="C3" s="57"/>
      <c r="D3" s="7"/>
      <c r="E3" s="7"/>
      <c r="F3" s="7"/>
      <c r="G3" s="7"/>
    </row>
    <row r="4" spans="1:7" x14ac:dyDescent="0.2">
      <c r="A4" s="80" t="str">
        <f>Oversikt!A8</f>
        <v>Tilbud:</v>
      </c>
      <c r="B4" s="80" t="str">
        <f>Oversikt!B8</f>
        <v>xx</v>
      </c>
      <c r="C4" s="36"/>
      <c r="D4" s="114"/>
      <c r="E4" s="114"/>
      <c r="F4" s="114"/>
      <c r="G4" s="114"/>
    </row>
    <row r="5" spans="1:7" ht="15" x14ac:dyDescent="0.25">
      <c r="A5" s="80" t="str">
        <f>Oversikt!A9</f>
        <v>Ruteområde</v>
      </c>
      <c r="B5" s="80" t="str">
        <f>IF(Oversikt!B9="","",Oversikt!B9)</f>
        <v>1. Nittedal og Lørenskog</v>
      </c>
      <c r="C5" s="57"/>
      <c r="D5" s="7"/>
      <c r="E5" s="7"/>
      <c r="F5" s="7"/>
      <c r="G5" s="7"/>
    </row>
    <row r="6" spans="1:7" x14ac:dyDescent="0.2">
      <c r="A6" s="80"/>
      <c r="B6" s="80"/>
      <c r="C6" s="36"/>
      <c r="D6" s="114"/>
      <c r="E6" s="114"/>
      <c r="F6" s="114"/>
      <c r="G6" s="114"/>
    </row>
    <row r="7" spans="1:7" x14ac:dyDescent="0.2">
      <c r="A7" s="5"/>
      <c r="B7" s="36"/>
      <c r="C7" s="36"/>
      <c r="D7" s="35"/>
      <c r="E7" s="35"/>
      <c r="F7" s="66"/>
      <c r="G7" s="35"/>
    </row>
    <row r="8" spans="1:7" x14ac:dyDescent="0.2">
      <c r="A8" s="5"/>
      <c r="B8" s="36"/>
      <c r="C8" s="115"/>
      <c r="D8" s="115"/>
      <c r="E8" s="36"/>
      <c r="G8" s="35"/>
    </row>
    <row r="9" spans="1:7" ht="15.75" customHeight="1" x14ac:dyDescent="0.2">
      <c r="A9" s="27" t="s">
        <v>39</v>
      </c>
      <c r="B9" s="4" t="s">
        <v>40</v>
      </c>
      <c r="C9" s="116" t="s">
        <v>41</v>
      </c>
      <c r="D9" s="117"/>
      <c r="E9" s="19" t="s">
        <v>264</v>
      </c>
      <c r="F9" s="26" t="s">
        <v>405</v>
      </c>
      <c r="G9" s="26" t="s">
        <v>47</v>
      </c>
    </row>
    <row r="10" spans="1:7" x14ac:dyDescent="0.2">
      <c r="A10" s="25"/>
      <c r="B10" s="14"/>
      <c r="C10" s="16" t="s">
        <v>45</v>
      </c>
      <c r="D10" s="18" t="s">
        <v>46</v>
      </c>
      <c r="E10" s="17" t="s">
        <v>265</v>
      </c>
      <c r="F10" s="26" t="s">
        <v>404</v>
      </c>
      <c r="G10" s="41"/>
    </row>
    <row r="11" spans="1:7" x14ac:dyDescent="0.2">
      <c r="A11" s="24" t="s">
        <v>27</v>
      </c>
      <c r="B11" s="34" t="s">
        <v>141</v>
      </c>
      <c r="C11" s="44"/>
      <c r="D11" s="45"/>
      <c r="E11" s="38"/>
      <c r="F11" s="38"/>
      <c r="G11" s="23"/>
    </row>
    <row r="12" spans="1:7" ht="25.5" x14ac:dyDescent="0.2">
      <c r="A12" s="24" t="s">
        <v>29</v>
      </c>
      <c r="B12" s="33" t="s">
        <v>258</v>
      </c>
      <c r="C12" s="44"/>
      <c r="D12" s="45"/>
      <c r="E12" s="38"/>
      <c r="F12" s="38"/>
      <c r="G12" s="23"/>
    </row>
    <row r="13" spans="1:7" ht="25.5" x14ac:dyDescent="0.2">
      <c r="A13" s="24" t="s">
        <v>28</v>
      </c>
      <c r="B13" s="34" t="s">
        <v>142</v>
      </c>
      <c r="C13" s="44"/>
      <c r="D13" s="45"/>
      <c r="E13" s="38"/>
      <c r="F13" s="38"/>
      <c r="G13" s="23"/>
    </row>
    <row r="14" spans="1:7" ht="25.5" x14ac:dyDescent="0.2">
      <c r="A14" s="24" t="s">
        <v>30</v>
      </c>
      <c r="B14" s="34" t="s">
        <v>143</v>
      </c>
      <c r="C14" s="47"/>
      <c r="D14" s="48"/>
      <c r="E14" s="38"/>
      <c r="F14" s="38"/>
      <c r="G14" s="23"/>
    </row>
    <row r="15" spans="1:7" x14ac:dyDescent="0.2">
      <c r="A15" s="70" t="s">
        <v>31</v>
      </c>
      <c r="B15" s="68" t="s">
        <v>144</v>
      </c>
      <c r="C15" s="44"/>
      <c r="D15" s="45"/>
      <c r="E15" s="69" t="s">
        <v>263</v>
      </c>
      <c r="F15" s="38"/>
      <c r="G15" s="23"/>
    </row>
    <row r="16" spans="1:7" x14ac:dyDescent="0.2">
      <c r="A16" s="24" t="s">
        <v>32</v>
      </c>
      <c r="B16" s="34" t="s">
        <v>145</v>
      </c>
      <c r="C16" s="44"/>
      <c r="D16" s="45"/>
      <c r="E16" s="38" t="s">
        <v>263</v>
      </c>
      <c r="F16" s="38"/>
      <c r="G16" s="23"/>
    </row>
    <row r="17" spans="1:7" ht="25.5" x14ac:dyDescent="0.2">
      <c r="A17" s="24" t="s">
        <v>33</v>
      </c>
      <c r="B17" s="34" t="s">
        <v>146</v>
      </c>
      <c r="C17" s="47" t="s">
        <v>132</v>
      </c>
      <c r="D17" s="48" t="s">
        <v>132</v>
      </c>
      <c r="E17" s="38"/>
      <c r="F17" s="38"/>
      <c r="G17" s="23"/>
    </row>
    <row r="18" spans="1:7" x14ac:dyDescent="0.2">
      <c r="A18" s="24" t="s">
        <v>34</v>
      </c>
      <c r="B18" s="34" t="s">
        <v>147</v>
      </c>
      <c r="C18" s="44"/>
      <c r="D18" s="45"/>
      <c r="E18" s="38"/>
      <c r="F18" s="38"/>
      <c r="G18" s="23"/>
    </row>
    <row r="19" spans="1:7" ht="13.5" thickBot="1" x14ac:dyDescent="0.25">
      <c r="A19" s="49" t="s">
        <v>35</v>
      </c>
      <c r="B19" s="58" t="s">
        <v>148</v>
      </c>
      <c r="C19" s="51" t="s">
        <v>132</v>
      </c>
      <c r="D19" s="52" t="s">
        <v>132</v>
      </c>
      <c r="E19" s="53"/>
      <c r="F19" s="53"/>
      <c r="G19" s="54"/>
    </row>
    <row r="22" spans="1:7" x14ac:dyDescent="0.2">
      <c r="B22" s="11"/>
      <c r="C22" s="11"/>
      <c r="D22" s="92">
        <f>COUNTIF(D11:D19,"X")</f>
        <v>0</v>
      </c>
      <c r="E22" s="11"/>
      <c r="F22" s="11"/>
    </row>
    <row r="24" spans="1:7" x14ac:dyDescent="0.2">
      <c r="B24" s="9"/>
      <c r="C24" s="9"/>
    </row>
    <row r="25" spans="1:7" ht="51" customHeight="1" x14ac:dyDescent="0.2">
      <c r="A25" s="112" t="s">
        <v>313</v>
      </c>
      <c r="B25" s="112"/>
      <c r="C25" s="112"/>
      <c r="D25" s="112"/>
      <c r="E25" s="112"/>
      <c r="F25" s="112"/>
      <c r="G25" s="112"/>
    </row>
  </sheetData>
  <protectedRanges>
    <protectedRange sqref="C11:D19" name="V3O1"/>
    <protectedRange sqref="G11:G19" name="V3O2"/>
  </protectedRanges>
  <mergeCells count="6">
    <mergeCell ref="A25:G25"/>
    <mergeCell ref="A1:G1"/>
    <mergeCell ref="D4:G4"/>
    <mergeCell ref="D6:G6"/>
    <mergeCell ref="C8:D8"/>
    <mergeCell ref="C9:D9"/>
  </mergeCells>
  <conditionalFormatting sqref="D11:D19">
    <cfRule type="cellIs" dxfId="18" priority="3" operator="equal">
      <formula>"X"</formula>
    </cfRule>
  </conditionalFormatting>
  <conditionalFormatting sqref="C11:C19">
    <cfRule type="cellIs" dxfId="17" priority="2" operator="equal">
      <formula>"X"</formula>
    </cfRule>
  </conditionalFormatting>
  <conditionalFormatting sqref="C11:D19">
    <cfRule type="cellIs" dxfId="16" priority="1" operator="equal">
      <formula>"-"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70" orientation="portrait" horizontalDpi="1200" verticalDpi="1200" r:id="rId1"/>
  <headerFooter>
    <oddHeader>&amp;L&amp;"Arial,Normal"&amp;8&amp;A
Busstjenester Romerike 2019</oddHeader>
    <oddFooter>&amp;L&amp;"Arial,Normal"&amp;8Side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zoomScaleNormal="100" workbookViewId="0">
      <pane ySplit="10" topLeftCell="A36" activePane="bottomLeft" state="frozen"/>
      <selection pane="bottomLeft" activeCell="D70" sqref="D70"/>
    </sheetView>
  </sheetViews>
  <sheetFormatPr baseColWidth="10" defaultColWidth="11.42578125" defaultRowHeight="12.75" x14ac:dyDescent="0.2"/>
  <cols>
    <col min="1" max="1" width="9.85546875" style="1" customWidth="1"/>
    <col min="2" max="2" width="41.28515625" style="2" customWidth="1"/>
    <col min="3" max="4" width="5" style="2" customWidth="1"/>
    <col min="5" max="5" width="14.140625" style="2" customWidth="1"/>
    <col min="6" max="6" width="24.42578125" style="2" bestFit="1" customWidth="1"/>
    <col min="7" max="7" width="11.7109375" style="2" customWidth="1"/>
    <col min="8" max="16384" width="11.42578125" style="2"/>
  </cols>
  <sheetData>
    <row r="1" spans="1:7" ht="37.5" customHeight="1" x14ac:dyDescent="0.2">
      <c r="A1" s="113" t="s">
        <v>154</v>
      </c>
      <c r="B1" s="113"/>
      <c r="C1" s="113"/>
      <c r="D1" s="113"/>
      <c r="E1" s="113"/>
      <c r="F1" s="113"/>
      <c r="G1" s="113"/>
    </row>
    <row r="2" spans="1:7" ht="15" x14ac:dyDescent="0.25">
      <c r="A2" s="80" t="str">
        <f>Oversikt!A6</f>
        <v>Konkurranse:</v>
      </c>
      <c r="B2" s="40" t="str">
        <f>Oversikt!B6</f>
        <v>Busstjenester Busstjenester Romerike 2019</v>
      </c>
      <c r="C2" s="40"/>
      <c r="D2" s="3"/>
      <c r="E2" s="3"/>
      <c r="F2" s="3"/>
      <c r="G2" s="6"/>
    </row>
    <row r="3" spans="1:7" ht="15" x14ac:dyDescent="0.25">
      <c r="A3" s="80" t="str">
        <f>Oversikt!A7</f>
        <v>Tilbyder:</v>
      </c>
      <c r="B3" s="80" t="str">
        <f>Oversikt!B7</f>
        <v>xx</v>
      </c>
      <c r="C3" s="57"/>
      <c r="D3" s="7"/>
      <c r="E3" s="7"/>
      <c r="F3" s="7"/>
      <c r="G3" s="7"/>
    </row>
    <row r="4" spans="1:7" x14ac:dyDescent="0.2">
      <c r="A4" s="80" t="str">
        <f>Oversikt!A8</f>
        <v>Tilbud:</v>
      </c>
      <c r="B4" s="80" t="str">
        <f>Oversikt!B8</f>
        <v>xx</v>
      </c>
      <c r="C4" s="40"/>
      <c r="D4" s="114"/>
      <c r="E4" s="114"/>
      <c r="F4" s="114"/>
      <c r="G4" s="114"/>
    </row>
    <row r="5" spans="1:7" ht="15" x14ac:dyDescent="0.25">
      <c r="A5" s="80" t="str">
        <f>Oversikt!A9</f>
        <v>Ruteområde</v>
      </c>
      <c r="B5" s="80" t="str">
        <f>IF(Oversikt!B9="","",Oversikt!B9)</f>
        <v>1. Nittedal og Lørenskog</v>
      </c>
      <c r="C5" s="57"/>
      <c r="D5" s="7"/>
      <c r="E5" s="7"/>
      <c r="F5" s="7"/>
      <c r="G5" s="7"/>
    </row>
    <row r="6" spans="1:7" x14ac:dyDescent="0.2">
      <c r="A6" s="80"/>
      <c r="B6" s="80"/>
      <c r="C6" s="40"/>
      <c r="D6" s="114"/>
      <c r="E6" s="114"/>
      <c r="F6" s="114"/>
      <c r="G6" s="114"/>
    </row>
    <row r="7" spans="1:7" x14ac:dyDescent="0.2">
      <c r="A7" s="5"/>
      <c r="B7" s="40"/>
      <c r="C7" s="40"/>
      <c r="D7" s="39"/>
      <c r="E7" s="39"/>
      <c r="F7" s="66"/>
      <c r="G7" s="39"/>
    </row>
    <row r="8" spans="1:7" x14ac:dyDescent="0.2">
      <c r="A8" s="5"/>
      <c r="B8" s="40"/>
      <c r="C8" s="115"/>
      <c r="D8" s="115"/>
      <c r="E8" s="40"/>
      <c r="G8" s="39"/>
    </row>
    <row r="9" spans="1:7" ht="15.75" customHeight="1" x14ac:dyDescent="0.2">
      <c r="A9" s="27" t="s">
        <v>39</v>
      </c>
      <c r="B9" s="4" t="s">
        <v>40</v>
      </c>
      <c r="C9" s="116" t="s">
        <v>41</v>
      </c>
      <c r="D9" s="117"/>
      <c r="E9" s="19" t="s">
        <v>264</v>
      </c>
      <c r="F9" s="26" t="s">
        <v>405</v>
      </c>
      <c r="G9" s="26" t="s">
        <v>47</v>
      </c>
    </row>
    <row r="10" spans="1:7" x14ac:dyDescent="0.2">
      <c r="A10" s="25"/>
      <c r="B10" s="14"/>
      <c r="C10" s="16" t="s">
        <v>45</v>
      </c>
      <c r="D10" s="18" t="s">
        <v>46</v>
      </c>
      <c r="E10" s="17" t="s">
        <v>265</v>
      </c>
      <c r="F10" s="26" t="s">
        <v>404</v>
      </c>
      <c r="G10" s="41"/>
    </row>
    <row r="11" spans="1:7" x14ac:dyDescent="0.2">
      <c r="A11" s="24" t="s">
        <v>27</v>
      </c>
      <c r="B11" s="34" t="s">
        <v>49</v>
      </c>
      <c r="C11" s="47" t="s">
        <v>132</v>
      </c>
      <c r="D11" s="48" t="s">
        <v>132</v>
      </c>
      <c r="E11" s="38"/>
      <c r="F11" s="38"/>
      <c r="G11" s="23"/>
    </row>
    <row r="12" spans="1:7" x14ac:dyDescent="0.2">
      <c r="A12" s="78" t="s">
        <v>0</v>
      </c>
      <c r="B12" s="77" t="s">
        <v>308</v>
      </c>
      <c r="C12" s="44"/>
      <c r="D12" s="45"/>
      <c r="E12" s="38"/>
      <c r="F12" s="38"/>
      <c r="G12" s="23"/>
    </row>
    <row r="13" spans="1:7" ht="25.5" x14ac:dyDescent="0.2">
      <c r="A13" s="78" t="s">
        <v>29</v>
      </c>
      <c r="B13" s="77" t="s">
        <v>393</v>
      </c>
      <c r="C13" s="44"/>
      <c r="D13" s="45"/>
      <c r="E13" s="38"/>
      <c r="F13" s="38"/>
      <c r="G13" s="23"/>
    </row>
    <row r="14" spans="1:7" x14ac:dyDescent="0.2">
      <c r="A14" s="78" t="s">
        <v>4</v>
      </c>
      <c r="B14" s="77" t="s">
        <v>394</v>
      </c>
      <c r="C14" s="44"/>
      <c r="D14" s="45"/>
      <c r="E14" s="38"/>
      <c r="F14" s="38"/>
      <c r="G14" s="23"/>
    </row>
    <row r="15" spans="1:7" x14ac:dyDescent="0.2">
      <c r="A15" s="78" t="s">
        <v>84</v>
      </c>
      <c r="B15" s="77" t="s">
        <v>406</v>
      </c>
      <c r="C15" s="44"/>
      <c r="D15" s="45"/>
      <c r="E15" s="38"/>
      <c r="F15" s="38"/>
      <c r="G15" s="23"/>
    </row>
    <row r="16" spans="1:7" x14ac:dyDescent="0.2">
      <c r="A16" s="78" t="s">
        <v>28</v>
      </c>
      <c r="B16" s="76" t="s">
        <v>395</v>
      </c>
      <c r="C16" s="44"/>
      <c r="D16" s="45"/>
      <c r="E16" s="38"/>
      <c r="F16" s="38"/>
      <c r="G16" s="23"/>
    </row>
    <row r="17" spans="1:7" x14ac:dyDescent="0.2">
      <c r="A17" s="78" t="s">
        <v>5</v>
      </c>
      <c r="B17" s="76" t="s">
        <v>407</v>
      </c>
      <c r="C17" s="44"/>
      <c r="D17" s="45"/>
      <c r="E17" s="38"/>
      <c r="F17" s="38"/>
      <c r="G17" s="23"/>
    </row>
    <row r="18" spans="1:7" x14ac:dyDescent="0.2">
      <c r="A18" s="78"/>
      <c r="B18" s="76" t="s">
        <v>408</v>
      </c>
      <c r="C18" s="44"/>
      <c r="D18" s="45"/>
      <c r="E18" s="38"/>
      <c r="F18" s="38"/>
      <c r="G18" s="23"/>
    </row>
    <row r="19" spans="1:7" ht="25.5" x14ac:dyDescent="0.2">
      <c r="A19" s="78" t="s">
        <v>30</v>
      </c>
      <c r="B19" s="76" t="s">
        <v>396</v>
      </c>
      <c r="C19" s="44"/>
      <c r="D19" s="45"/>
      <c r="E19" s="38"/>
      <c r="F19" s="38"/>
      <c r="G19" s="23"/>
    </row>
    <row r="20" spans="1:7" x14ac:dyDescent="0.2">
      <c r="A20" s="78" t="s">
        <v>10</v>
      </c>
      <c r="B20" s="34" t="s">
        <v>150</v>
      </c>
      <c r="C20" s="44"/>
      <c r="D20" s="45"/>
      <c r="E20" s="38"/>
      <c r="F20" s="38"/>
      <c r="G20" s="23"/>
    </row>
    <row r="21" spans="1:7" ht="25.5" x14ac:dyDescent="0.2">
      <c r="A21" s="78" t="s">
        <v>11</v>
      </c>
      <c r="B21" s="77" t="s">
        <v>397</v>
      </c>
      <c r="C21" s="44"/>
      <c r="D21" s="45"/>
      <c r="E21" s="38"/>
      <c r="F21" s="38"/>
      <c r="G21" s="23"/>
    </row>
    <row r="22" spans="1:7" x14ac:dyDescent="0.2">
      <c r="A22" s="78" t="s">
        <v>12</v>
      </c>
      <c r="B22" s="77" t="s">
        <v>398</v>
      </c>
      <c r="C22" s="44"/>
      <c r="D22" s="45"/>
      <c r="E22" s="38"/>
      <c r="F22" s="38"/>
      <c r="G22" s="23"/>
    </row>
    <row r="23" spans="1:7" ht="344.25" x14ac:dyDescent="0.2">
      <c r="A23" s="70" t="s">
        <v>97</v>
      </c>
      <c r="B23" s="71" t="s">
        <v>259</v>
      </c>
      <c r="C23" s="44"/>
      <c r="D23" s="45"/>
      <c r="E23" s="82" t="s">
        <v>315</v>
      </c>
      <c r="F23" s="38"/>
      <c r="G23" s="23"/>
    </row>
    <row r="24" spans="1:7" x14ac:dyDescent="0.2">
      <c r="A24" s="78" t="s">
        <v>31</v>
      </c>
      <c r="B24" s="34" t="s">
        <v>151</v>
      </c>
      <c r="C24" s="44"/>
      <c r="D24" s="45"/>
      <c r="E24" s="38"/>
      <c r="F24" s="38"/>
      <c r="G24" s="23"/>
    </row>
    <row r="25" spans="1:7" x14ac:dyDescent="0.2">
      <c r="A25" s="78" t="s">
        <v>32</v>
      </c>
      <c r="B25" s="34" t="s">
        <v>152</v>
      </c>
      <c r="C25" s="44"/>
      <c r="D25" s="45"/>
      <c r="E25" s="38"/>
      <c r="F25" s="38"/>
      <c r="G25" s="23"/>
    </row>
    <row r="26" spans="1:7" x14ac:dyDescent="0.2">
      <c r="A26" s="78" t="s">
        <v>108</v>
      </c>
      <c r="B26" s="77" t="s">
        <v>153</v>
      </c>
      <c r="C26" s="44"/>
      <c r="D26" s="45"/>
      <c r="E26" s="38"/>
      <c r="F26" s="38"/>
      <c r="G26" s="23"/>
    </row>
    <row r="27" spans="1:7" x14ac:dyDescent="0.2">
      <c r="A27" s="78" t="s">
        <v>109</v>
      </c>
      <c r="B27" s="77" t="s">
        <v>399</v>
      </c>
      <c r="C27" s="44"/>
      <c r="D27" s="45"/>
      <c r="E27" s="38"/>
      <c r="F27" s="38"/>
      <c r="G27" s="23"/>
    </row>
    <row r="28" spans="1:7" x14ac:dyDescent="0.2">
      <c r="A28" s="78" t="s">
        <v>33</v>
      </c>
      <c r="B28" s="34" t="s">
        <v>268</v>
      </c>
      <c r="C28" s="47"/>
      <c r="D28" s="48"/>
      <c r="E28" s="38"/>
      <c r="F28" s="38"/>
      <c r="G28" s="23"/>
    </row>
    <row r="29" spans="1:7" x14ac:dyDescent="0.2">
      <c r="A29" s="78" t="s">
        <v>18</v>
      </c>
      <c r="B29" s="77" t="s">
        <v>312</v>
      </c>
      <c r="C29" s="47"/>
      <c r="D29" s="48"/>
      <c r="E29" s="38"/>
      <c r="F29" s="38"/>
      <c r="G29" s="23"/>
    </row>
    <row r="30" spans="1:7" x14ac:dyDescent="0.2">
      <c r="A30" s="78" t="s">
        <v>81</v>
      </c>
      <c r="B30" s="77" t="s">
        <v>309</v>
      </c>
      <c r="C30" s="47"/>
      <c r="D30" s="48"/>
      <c r="E30" s="38" t="s">
        <v>263</v>
      </c>
      <c r="F30" s="38"/>
      <c r="G30" s="23"/>
    </row>
    <row r="31" spans="1:7" ht="25.5" x14ac:dyDescent="0.2">
      <c r="A31" s="78" t="s">
        <v>82</v>
      </c>
      <c r="B31" s="77" t="s">
        <v>400</v>
      </c>
      <c r="C31" s="47"/>
      <c r="D31" s="48"/>
      <c r="E31" s="38"/>
      <c r="F31" s="38"/>
      <c r="G31" s="23"/>
    </row>
    <row r="32" spans="1:7" ht="25.5" x14ac:dyDescent="0.2">
      <c r="A32" s="78" t="s">
        <v>251</v>
      </c>
      <c r="B32" s="77" t="s">
        <v>401</v>
      </c>
      <c r="C32" s="47"/>
      <c r="D32" s="48"/>
      <c r="E32" s="38" t="s">
        <v>263</v>
      </c>
      <c r="F32" s="38"/>
      <c r="G32" s="23"/>
    </row>
    <row r="33" spans="1:7" x14ac:dyDescent="0.2">
      <c r="A33" s="78" t="s">
        <v>402</v>
      </c>
      <c r="B33" s="77" t="s">
        <v>310</v>
      </c>
      <c r="C33" s="47"/>
      <c r="D33" s="48"/>
      <c r="E33" s="38"/>
      <c r="F33" s="38"/>
      <c r="G33" s="23"/>
    </row>
    <row r="34" spans="1:7" x14ac:dyDescent="0.2">
      <c r="A34" s="78" t="s">
        <v>403</v>
      </c>
      <c r="B34" s="77" t="s">
        <v>311</v>
      </c>
      <c r="C34" s="47"/>
      <c r="D34" s="48"/>
      <c r="E34" s="38"/>
      <c r="F34" s="38"/>
      <c r="G34" s="23"/>
    </row>
    <row r="35" spans="1:7" x14ac:dyDescent="0.2">
      <c r="A35" s="78" t="s">
        <v>34</v>
      </c>
      <c r="B35" s="34" t="s">
        <v>149</v>
      </c>
      <c r="C35" s="47"/>
      <c r="D35" s="48"/>
      <c r="E35" s="38"/>
      <c r="F35" s="38"/>
      <c r="G35" s="23"/>
    </row>
    <row r="36" spans="1:7" ht="13.5" thickBot="1" x14ac:dyDescent="0.25">
      <c r="A36" s="79" t="s">
        <v>35</v>
      </c>
      <c r="B36" s="58" t="s">
        <v>80</v>
      </c>
      <c r="C36" s="51" t="s">
        <v>132</v>
      </c>
      <c r="D36" s="52" t="s">
        <v>132</v>
      </c>
      <c r="E36" s="53"/>
      <c r="F36" s="53"/>
      <c r="G36" s="54"/>
    </row>
    <row r="39" spans="1:7" x14ac:dyDescent="0.2">
      <c r="B39" s="11"/>
      <c r="C39" s="11"/>
      <c r="D39" s="92">
        <f>COUNTIF(D11:D36,"X")</f>
        <v>0</v>
      </c>
      <c r="E39" s="11"/>
      <c r="F39" s="11"/>
    </row>
    <row r="41" spans="1:7" x14ac:dyDescent="0.2">
      <c r="B41" s="9"/>
      <c r="C41" s="9"/>
    </row>
    <row r="42" spans="1:7" ht="51" customHeight="1" x14ac:dyDescent="0.2">
      <c r="A42" s="112" t="s">
        <v>313</v>
      </c>
      <c r="B42" s="112"/>
      <c r="C42" s="112"/>
      <c r="D42" s="112"/>
      <c r="E42" s="112"/>
      <c r="F42" s="112"/>
      <c r="G42" s="112"/>
    </row>
    <row r="45" spans="1:7" x14ac:dyDescent="0.2">
      <c r="A45" s="122"/>
      <c r="B45" s="122"/>
      <c r="C45" s="122"/>
      <c r="D45" s="122"/>
      <c r="E45" s="122"/>
      <c r="F45" s="122"/>
      <c r="G45" s="122"/>
    </row>
  </sheetData>
  <protectedRanges>
    <protectedRange sqref="G11:G36" name="V4O2"/>
    <protectedRange sqref="C12:D36" name="V4O1"/>
    <protectedRange sqref="C11:D11" name="V3O1"/>
  </protectedRanges>
  <mergeCells count="7">
    <mergeCell ref="A45:G45"/>
    <mergeCell ref="A42:G42"/>
    <mergeCell ref="A1:G1"/>
    <mergeCell ref="D4:G4"/>
    <mergeCell ref="D6:G6"/>
    <mergeCell ref="C8:D8"/>
    <mergeCell ref="C9:D9"/>
  </mergeCells>
  <conditionalFormatting sqref="D12:D36">
    <cfRule type="cellIs" dxfId="15" priority="24" operator="equal">
      <formula>"X"</formula>
    </cfRule>
  </conditionalFormatting>
  <conditionalFormatting sqref="C12:C36">
    <cfRule type="cellIs" dxfId="14" priority="23" operator="equal">
      <formula>"X"</formula>
    </cfRule>
  </conditionalFormatting>
  <conditionalFormatting sqref="C12:D36">
    <cfRule type="cellIs" dxfId="13" priority="22" operator="equal">
      <formula>"-"</formula>
    </cfRule>
  </conditionalFormatting>
  <conditionalFormatting sqref="D11">
    <cfRule type="cellIs" dxfId="12" priority="3" operator="equal">
      <formula>"X"</formula>
    </cfRule>
  </conditionalFormatting>
  <conditionalFormatting sqref="C11">
    <cfRule type="cellIs" dxfId="11" priority="2" operator="equal">
      <formula>"X"</formula>
    </cfRule>
  </conditionalFormatting>
  <conditionalFormatting sqref="C11:D11">
    <cfRule type="cellIs" dxfId="10" priority="1" operator="equal">
      <formula>"-"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66" orientation="portrait" horizontalDpi="1200" verticalDpi="1200" r:id="rId1"/>
  <headerFooter>
    <oddHeader>&amp;L&amp;"Arial,Normal"&amp;8&amp;A
Busstjenester Romerike 2019</oddHeader>
    <oddFooter>&amp;L&amp;"Arial,Normal"&amp;8Side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Normal="100" workbookViewId="0">
      <pane ySplit="10" topLeftCell="A11" activePane="bottomLeft" state="frozen"/>
      <selection pane="bottomLeft" activeCell="E15" sqref="E15"/>
    </sheetView>
  </sheetViews>
  <sheetFormatPr baseColWidth="10" defaultColWidth="11.42578125" defaultRowHeight="12.75" x14ac:dyDescent="0.2"/>
  <cols>
    <col min="1" max="1" width="9.85546875" style="1" customWidth="1"/>
    <col min="2" max="2" width="41.28515625" style="2" customWidth="1"/>
    <col min="3" max="4" width="5" style="2" customWidth="1"/>
    <col min="5" max="5" width="14.140625" style="2" customWidth="1"/>
    <col min="6" max="6" width="24.42578125" style="2" bestFit="1" customWidth="1"/>
    <col min="7" max="7" width="11.7109375" style="2" customWidth="1"/>
    <col min="8" max="16384" width="11.42578125" style="2"/>
  </cols>
  <sheetData>
    <row r="1" spans="1:7" ht="37.5" customHeight="1" x14ac:dyDescent="0.2">
      <c r="A1" s="113" t="s">
        <v>420</v>
      </c>
      <c r="B1" s="113"/>
      <c r="C1" s="113"/>
      <c r="D1" s="113"/>
      <c r="E1" s="113"/>
      <c r="F1" s="113"/>
      <c r="G1" s="113"/>
    </row>
    <row r="2" spans="1:7" ht="15" x14ac:dyDescent="0.25">
      <c r="A2" s="102" t="str">
        <f>Oversikt!A6</f>
        <v>Konkurranse:</v>
      </c>
      <c r="B2" s="102" t="str">
        <f>Oversikt!B6</f>
        <v>Busstjenester Busstjenester Romerike 2019</v>
      </c>
      <c r="C2" s="102"/>
      <c r="D2" s="3"/>
      <c r="E2" s="3"/>
      <c r="F2" s="3"/>
      <c r="G2" s="6"/>
    </row>
    <row r="3" spans="1:7" ht="15" x14ac:dyDescent="0.25">
      <c r="A3" s="102" t="str">
        <f>Oversikt!A7</f>
        <v>Tilbyder:</v>
      </c>
      <c r="B3" s="102" t="str">
        <f>Oversikt!B7</f>
        <v>xx</v>
      </c>
      <c r="C3" s="57"/>
      <c r="D3" s="7"/>
      <c r="E3" s="7"/>
      <c r="F3" s="7"/>
      <c r="G3" s="7"/>
    </row>
    <row r="4" spans="1:7" x14ac:dyDescent="0.2">
      <c r="A4" s="102" t="str">
        <f>Oversikt!A8</f>
        <v>Tilbud:</v>
      </c>
      <c r="B4" s="102" t="str">
        <f>Oversikt!B8</f>
        <v>xx</v>
      </c>
      <c r="C4" s="102"/>
      <c r="D4" s="114"/>
      <c r="E4" s="114"/>
      <c r="F4" s="114"/>
      <c r="G4" s="114"/>
    </row>
    <row r="5" spans="1:7" ht="15" x14ac:dyDescent="0.25">
      <c r="A5" s="102" t="str">
        <f>Oversikt!A9</f>
        <v>Ruteområde</v>
      </c>
      <c r="B5" s="102" t="str">
        <f>IF(Oversikt!B9="","",Oversikt!B9)</f>
        <v>1. Nittedal og Lørenskog</v>
      </c>
      <c r="C5" s="57"/>
      <c r="D5" s="7"/>
      <c r="E5" s="7"/>
      <c r="F5" s="7"/>
      <c r="G5" s="7"/>
    </row>
    <row r="6" spans="1:7" x14ac:dyDescent="0.2">
      <c r="A6" s="102"/>
      <c r="B6" s="102"/>
      <c r="C6" s="102"/>
      <c r="D6" s="114"/>
      <c r="E6" s="114"/>
      <c r="F6" s="114"/>
      <c r="G6" s="114"/>
    </row>
    <row r="7" spans="1:7" x14ac:dyDescent="0.2">
      <c r="A7" s="5"/>
      <c r="B7" s="102"/>
      <c r="C7" s="102"/>
      <c r="D7" s="101"/>
      <c r="E7" s="101"/>
      <c r="F7" s="101"/>
      <c r="G7" s="101"/>
    </row>
    <row r="8" spans="1:7" x14ac:dyDescent="0.2">
      <c r="A8" s="5"/>
      <c r="B8" s="102"/>
      <c r="C8" s="115"/>
      <c r="D8" s="115"/>
      <c r="E8" s="102"/>
      <c r="G8" s="101"/>
    </row>
    <row r="9" spans="1:7" ht="15.75" customHeight="1" x14ac:dyDescent="0.2">
      <c r="A9" s="27" t="s">
        <v>39</v>
      </c>
      <c r="B9" s="4" t="s">
        <v>40</v>
      </c>
      <c r="C9" s="116" t="s">
        <v>41</v>
      </c>
      <c r="D9" s="117"/>
    </row>
    <row r="10" spans="1:7" x14ac:dyDescent="0.2">
      <c r="A10" s="25"/>
      <c r="B10" s="14"/>
      <c r="C10" s="16" t="s">
        <v>45</v>
      </c>
      <c r="D10" s="18" t="s">
        <v>46</v>
      </c>
    </row>
    <row r="11" spans="1:7" x14ac:dyDescent="0.2">
      <c r="A11" s="78" t="s">
        <v>421</v>
      </c>
      <c r="B11" s="103" t="s">
        <v>422</v>
      </c>
      <c r="C11" s="44"/>
      <c r="D11" s="45"/>
    </row>
    <row r="12" spans="1:7" x14ac:dyDescent="0.2">
      <c r="A12" s="78" t="s">
        <v>423</v>
      </c>
      <c r="B12" s="103" t="s">
        <v>424</v>
      </c>
      <c r="C12" s="44"/>
      <c r="D12" s="45"/>
    </row>
    <row r="13" spans="1:7" x14ac:dyDescent="0.2">
      <c r="A13" s="104" t="s">
        <v>425</v>
      </c>
      <c r="B13" s="105" t="s">
        <v>426</v>
      </c>
      <c r="C13" s="106"/>
      <c r="D13" s="107"/>
    </row>
    <row r="16" spans="1:7" x14ac:dyDescent="0.2">
      <c r="B16" s="11"/>
      <c r="C16" s="11"/>
      <c r="D16" s="92">
        <f>COUNTIF(D11:D13,"X")</f>
        <v>0</v>
      </c>
      <c r="E16" s="11"/>
      <c r="F16" s="11"/>
    </row>
    <row r="18" spans="1:7" x14ac:dyDescent="0.2">
      <c r="B18" s="9"/>
      <c r="C18" s="9"/>
    </row>
    <row r="19" spans="1:7" x14ac:dyDescent="0.2">
      <c r="A19" s="112"/>
      <c r="B19" s="112"/>
      <c r="C19" s="112"/>
      <c r="D19" s="112"/>
      <c r="E19" s="112"/>
      <c r="F19" s="112"/>
      <c r="G19" s="112"/>
    </row>
    <row r="22" spans="1:7" x14ac:dyDescent="0.2">
      <c r="A22" s="122"/>
      <c r="B22" s="122"/>
      <c r="C22" s="122"/>
      <c r="D22" s="122"/>
      <c r="E22" s="122"/>
      <c r="F22" s="122"/>
      <c r="G22" s="122"/>
    </row>
    <row r="30" spans="1:7" ht="51" customHeight="1" x14ac:dyDescent="0.2">
      <c r="D30" s="92">
        <f>COUNTIF(D11:D13,"X")</f>
        <v>0</v>
      </c>
    </row>
  </sheetData>
  <protectedRanges>
    <protectedRange sqref="C11:D13" name="V4O1"/>
  </protectedRanges>
  <mergeCells count="7">
    <mergeCell ref="A22:G22"/>
    <mergeCell ref="A1:G1"/>
    <mergeCell ref="D4:G4"/>
    <mergeCell ref="D6:G6"/>
    <mergeCell ref="C8:D8"/>
    <mergeCell ref="C9:D9"/>
    <mergeCell ref="A19:G19"/>
  </mergeCells>
  <conditionalFormatting sqref="D12:D13">
    <cfRule type="cellIs" dxfId="9" priority="8" operator="equal">
      <formula>"X"</formula>
    </cfRule>
  </conditionalFormatting>
  <conditionalFormatting sqref="C12:C13">
    <cfRule type="cellIs" dxfId="8" priority="7" operator="equal">
      <formula>"X"</formula>
    </cfRule>
  </conditionalFormatting>
  <conditionalFormatting sqref="C12:D13">
    <cfRule type="cellIs" dxfId="7" priority="6" operator="equal">
      <formula>"-"</formula>
    </cfRule>
  </conditionalFormatting>
  <conditionalFormatting sqref="D11">
    <cfRule type="cellIs" dxfId="6" priority="5" operator="equal">
      <formula>"X"</formula>
    </cfRule>
  </conditionalFormatting>
  <conditionalFormatting sqref="C11">
    <cfRule type="cellIs" dxfId="5" priority="4" operator="equal">
      <formula>"X"</formula>
    </cfRule>
  </conditionalFormatting>
  <conditionalFormatting sqref="C11:D11">
    <cfRule type="cellIs" dxfId="4" priority="3" operator="equal">
      <formula>"-"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66" orientation="portrait" horizontalDpi="1200" verticalDpi="1200" r:id="rId1"/>
  <headerFooter>
    <oddHeader>&amp;L&amp;"Arial,Normal"&amp;8&amp;A
Busstjenester Romerike 2019</oddHeader>
    <oddFooter>&amp;L&amp;"Arial,Normal"&amp;8Side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14</vt:i4>
      </vt:variant>
    </vt:vector>
  </HeadingPairs>
  <TitlesOfParts>
    <vt:vector size="20" baseType="lpstr">
      <vt:lpstr>Oversikt</vt:lpstr>
      <vt:lpstr>Tilbudsoversikt - Vedlegg 1</vt:lpstr>
      <vt:lpstr>Tilbudsoversikt - Vedlegg 2</vt:lpstr>
      <vt:lpstr>Tilbudsoversikt - Vedlegg 3</vt:lpstr>
      <vt:lpstr>Tilbudsoversikt - Vedlegg 4</vt:lpstr>
      <vt:lpstr>Tilbudsoversikt - øvrige vedl.</vt:lpstr>
      <vt:lpstr>'Tilbudsoversikt - Vedlegg 1'!_GoBack</vt:lpstr>
      <vt:lpstr>'Tilbudsoversikt - Vedlegg 2'!_GoBack</vt:lpstr>
      <vt:lpstr>'Tilbudsoversikt - Vedlegg 3'!_Toc442963276</vt:lpstr>
      <vt:lpstr>'Tilbudsoversikt - Vedlegg 4'!_Toc442963276</vt:lpstr>
      <vt:lpstr>'Tilbudsoversikt - øvrige vedl.'!_Toc442963276</vt:lpstr>
      <vt:lpstr>'Tilbudsoversikt - Vedlegg 1'!OLE_LINK1</vt:lpstr>
      <vt:lpstr>'Tilbudsoversikt - Vedlegg 2'!OLE_LINK1</vt:lpstr>
      <vt:lpstr>Ruteområde</vt:lpstr>
      <vt:lpstr>'Tilbudsoversikt - Vedlegg 1'!Utskriftsområde</vt:lpstr>
      <vt:lpstr>'Tilbudsoversikt - Vedlegg 1'!Utskriftstitler</vt:lpstr>
      <vt:lpstr>'Tilbudsoversikt - Vedlegg 2'!Utskriftstitler</vt:lpstr>
      <vt:lpstr>'Tilbudsoversikt - Vedlegg 3'!Utskriftstitler</vt:lpstr>
      <vt:lpstr>'Tilbudsoversikt - Vedlegg 4'!Utskriftstitler</vt:lpstr>
      <vt:lpstr>'Tilbudsoversikt - øvrige vedl.'!Utskriftstitler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Fjæra Øystein</dc:creator>
  <cp:lastModifiedBy>Løvoll Erik</cp:lastModifiedBy>
  <cp:lastPrinted>2017-10-20T12:10:58Z</cp:lastPrinted>
  <dcterms:created xsi:type="dcterms:W3CDTF">2016-02-08T21:18:47Z</dcterms:created>
  <dcterms:modified xsi:type="dcterms:W3CDTF">2018-02-20T13:20:15Z</dcterms:modified>
</cp:coreProperties>
</file>