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0_Kvalitet og prosjekt\Analyse\MIS\Admin\Nyanskaffelse 2020\Arbeidsdokument\Forslag utsendelse markedsdialog\"/>
    </mc:Choice>
  </mc:AlternateContent>
  <xr:revisionPtr revIDLastSave="0" documentId="13_ncr:1_{49971D84-5896-45D1-A5D0-F1E8CF72FB20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Kontrakter" sheetId="4" r:id="rId1"/>
    <sheet name="Kontrakter og antall intervju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8" i="2" l="1"/>
  <c r="E186" i="2"/>
  <c r="D188" i="2"/>
  <c r="E121" i="2"/>
  <c r="E125" i="2"/>
  <c r="D125" i="2"/>
  <c r="E132" i="2"/>
  <c r="D132" i="2"/>
  <c r="E139" i="2"/>
  <c r="D139" i="2"/>
  <c r="E147" i="2"/>
  <c r="D147" i="2"/>
  <c r="E176" i="2"/>
  <c r="E148" i="2"/>
  <c r="E155" i="2"/>
  <c r="E140" i="2"/>
  <c r="E133" i="2"/>
  <c r="E126" i="2"/>
  <c r="E104" i="2"/>
  <c r="E87" i="2"/>
  <c r="E80" i="2"/>
  <c r="E75" i="2"/>
  <c r="E67" i="2"/>
  <c r="E54" i="2"/>
  <c r="D53" i="2"/>
  <c r="E53" i="2" l="1"/>
  <c r="E4" i="2"/>
  <c r="E3" i="2"/>
  <c r="E47" i="2"/>
  <c r="E39" i="2"/>
  <c r="E19" i="2"/>
  <c r="E13" i="2"/>
  <c r="E6" i="2"/>
  <c r="D3" i="2"/>
</calcChain>
</file>

<file path=xl/sharedStrings.xml><?xml version="1.0" encoding="utf-8"?>
<sst xmlns="http://schemas.openxmlformats.org/spreadsheetml/2006/main" count="300" uniqueCount="176">
  <si>
    <t>Kontraktsnummer*</t>
  </si>
  <si>
    <t>Kontraktsnavn</t>
  </si>
  <si>
    <t>Operatør</t>
  </si>
  <si>
    <t>Markedsområde</t>
  </si>
  <si>
    <t>Driftsart</t>
  </si>
  <si>
    <t>Startdato</t>
  </si>
  <si>
    <t>Fast kontraktstid</t>
  </si>
  <si>
    <t>Kan forlenges til</t>
  </si>
  <si>
    <t>Min antall intervju pr. Mnd.</t>
  </si>
  <si>
    <t>Linjer i kontrakten</t>
  </si>
  <si>
    <t>Fylke</t>
  </si>
  <si>
    <t>V2011001</t>
  </si>
  <si>
    <t>Bærum øst</t>
  </si>
  <si>
    <t>Norgesbuss Asker og Bærum</t>
  </si>
  <si>
    <t>Vest</t>
  </si>
  <si>
    <t>RuterRegion</t>
  </si>
  <si>
    <t>N/A</t>
  </si>
  <si>
    <t>Ikke detaljert i kontrakt****</t>
  </si>
  <si>
    <t>Oslo;Viken</t>
  </si>
  <si>
    <t>V2011002</t>
  </si>
  <si>
    <t>Lommedalen</t>
  </si>
  <si>
    <t>Vy Buss AS</t>
  </si>
  <si>
    <t>V2010001</t>
  </si>
  <si>
    <t>Bærum Vest</t>
  </si>
  <si>
    <t>V2013001</t>
  </si>
  <si>
    <t>Slemmestad - ordinær</t>
  </si>
  <si>
    <t>S2011001</t>
  </si>
  <si>
    <t>Oslo syd</t>
  </si>
  <si>
    <t>Unibuss AS</t>
  </si>
  <si>
    <t>Sør</t>
  </si>
  <si>
    <t>RuterBy</t>
  </si>
  <si>
    <t>I2012001</t>
  </si>
  <si>
    <t>Oslo vest***</t>
  </si>
  <si>
    <t>Nobina AS</t>
  </si>
  <si>
    <t>Indre by</t>
  </si>
  <si>
    <t>V2009001</t>
  </si>
  <si>
    <t>Oslo Vestre Aker</t>
  </si>
  <si>
    <t>N2014001</t>
  </si>
  <si>
    <t>Oslo nordøst</t>
  </si>
  <si>
    <t>Norgesbuss AS</t>
  </si>
  <si>
    <t>Nordøst</t>
  </si>
  <si>
    <t>I2015001</t>
  </si>
  <si>
    <t>Follo og Østensjø - Ruteområde Østensjø</t>
  </si>
  <si>
    <t>S2015001</t>
  </si>
  <si>
    <t>Follo og Østensjø - Ruteområde Ski</t>
  </si>
  <si>
    <t>S2015002</t>
  </si>
  <si>
    <t>Follo og Østensjø - Ruteområde Nesodden</t>
  </si>
  <si>
    <t>S2015003</t>
  </si>
  <si>
    <t>Follo og Østensjø - Ruteområde Drøbak</t>
  </si>
  <si>
    <t>Norgesbuss Drøbak</t>
  </si>
  <si>
    <t>S2015004</t>
  </si>
  <si>
    <t>Busstjenester Vestby</t>
  </si>
  <si>
    <t>Viken</t>
  </si>
  <si>
    <t>I2014001</t>
  </si>
  <si>
    <t>Øytrafikken i Oslo havnebasseng</t>
  </si>
  <si>
    <t>Oslo-Fergene AS</t>
  </si>
  <si>
    <t>RuterBåt</t>
  </si>
  <si>
    <t>Oslo</t>
  </si>
  <si>
    <t>I2016001</t>
  </si>
  <si>
    <t>Oslo Indre By***</t>
  </si>
  <si>
    <t>N2016001</t>
  </si>
  <si>
    <t>Oslo Linje 25</t>
  </si>
  <si>
    <t>I20XX001</t>
  </si>
  <si>
    <t>T-Bane (Rammeavtale om banetrafikk)</t>
  </si>
  <si>
    <t>Sporveien T-banen AS</t>
  </si>
  <si>
    <t>T-bane</t>
  </si>
  <si>
    <t>I20XX002</t>
  </si>
  <si>
    <t>Trikken</t>
  </si>
  <si>
    <t>Sporveien Trikken AS</t>
  </si>
  <si>
    <t>Trikk</t>
  </si>
  <si>
    <t>S2009001</t>
  </si>
  <si>
    <t>Nesoddensambandet (B11)</t>
  </si>
  <si>
    <t>Norled AS</t>
  </si>
  <si>
    <t>Nesoddensambandet - Oslo - Vollen</t>
  </si>
  <si>
    <t>S2009002</t>
  </si>
  <si>
    <t>Nesoddensambandet - Oslo Nesodden</t>
  </si>
  <si>
    <t>N2019001</t>
  </si>
  <si>
    <t>Romerike 2019 - Ruteområde 1</t>
  </si>
  <si>
    <t>N2019002</t>
  </si>
  <si>
    <t>Romerike 2019 - Ruteområde 2</t>
  </si>
  <si>
    <t>N2019003</t>
  </si>
  <si>
    <t>Romerike 2019 - Ruteområde 3</t>
  </si>
  <si>
    <t>N2019004</t>
  </si>
  <si>
    <t>Romerike 2019 - Ruteområde 4</t>
  </si>
  <si>
    <t>N2019005</t>
  </si>
  <si>
    <t>Romerike 2019 - Ruteområde 5</t>
  </si>
  <si>
    <t>N2019006</t>
  </si>
  <si>
    <t>Romerike 2019 - Ruteområde 6</t>
  </si>
  <si>
    <t>V2020001</t>
  </si>
  <si>
    <t>Ruters vestregion 2020 - Ruteområde 1</t>
  </si>
  <si>
    <t>V2020002</t>
  </si>
  <si>
    <t>Ruters vestregion 2020 - Ruteområde 2</t>
  </si>
  <si>
    <t>V2020003</t>
  </si>
  <si>
    <t>Ruters vestregion 2020 - Ruteområde 3</t>
  </si>
  <si>
    <t>Kontrakt</t>
  </si>
  <si>
    <t>Linje</t>
  </si>
  <si>
    <t>Antall kundeintervjuer - per måned</t>
  </si>
  <si>
    <t>Min antall avganger som det må intervjues på per måned</t>
  </si>
  <si>
    <t>Kvote kontroller</t>
  </si>
  <si>
    <t>Gjennomførte kontroller</t>
  </si>
  <si>
    <t>Antall kundeintervju - per måned</t>
  </si>
  <si>
    <t>Totalt antall kontroller og intervju</t>
  </si>
  <si>
    <t>Nobina</t>
  </si>
  <si>
    <t>Totalt Nobina</t>
  </si>
  <si>
    <t>Linje 25</t>
  </si>
  <si>
    <t>Nesodden</t>
  </si>
  <si>
    <t>Oslo vest</t>
  </si>
  <si>
    <t>31E</t>
  </si>
  <si>
    <t>36E</t>
  </si>
  <si>
    <t>Ro02 Lillestrøm, Sørum og Fet</t>
  </si>
  <si>
    <t>Ski</t>
  </si>
  <si>
    <t>Vestby</t>
  </si>
  <si>
    <t>Norgesbuss</t>
  </si>
  <si>
    <t>Totalt Norgesbuss</t>
  </si>
  <si>
    <t>Asker</t>
  </si>
  <si>
    <t>250E</t>
  </si>
  <si>
    <t>255E</t>
  </si>
  <si>
    <t>265E</t>
  </si>
  <si>
    <t>Bærum Øst</t>
  </si>
  <si>
    <t>140E</t>
  </si>
  <si>
    <t>160E</t>
  </si>
  <si>
    <t>Drøbak</t>
  </si>
  <si>
    <t>500E</t>
  </si>
  <si>
    <t>505E</t>
  </si>
  <si>
    <t>590E</t>
  </si>
  <si>
    <t>56B</t>
  </si>
  <si>
    <t>64A</t>
  </si>
  <si>
    <t>64B</t>
  </si>
  <si>
    <t>69B</t>
  </si>
  <si>
    <t>Ro01 Nittedal og Lørenskog</t>
  </si>
  <si>
    <t>110E</t>
  </si>
  <si>
    <t>115E</t>
  </si>
  <si>
    <t>125E</t>
  </si>
  <si>
    <t>390E</t>
  </si>
  <si>
    <t>Norled</t>
  </si>
  <si>
    <t>Totalt Norled</t>
  </si>
  <si>
    <t>Nesoddbåten</t>
  </si>
  <si>
    <t>B10</t>
  </si>
  <si>
    <t>B11</t>
  </si>
  <si>
    <t>B20</t>
  </si>
  <si>
    <t>Totalt Oslo-Fergene AS</t>
  </si>
  <si>
    <t>B1</t>
  </si>
  <si>
    <t>B1x</t>
  </si>
  <si>
    <t>B2</t>
  </si>
  <si>
    <t>B3</t>
  </si>
  <si>
    <t>B4</t>
  </si>
  <si>
    <t>Oslo T-banedrift</t>
  </si>
  <si>
    <t>Totalt Oslo T-banedrift</t>
  </si>
  <si>
    <t>T-banen</t>
  </si>
  <si>
    <t>Oslotrikken</t>
  </si>
  <si>
    <t>Totalt Oslotrikken</t>
  </si>
  <si>
    <t>Unibuss</t>
  </si>
  <si>
    <t>Totalt Unibuss</t>
  </si>
  <si>
    <t>61A</t>
  </si>
  <si>
    <t>61B</t>
  </si>
  <si>
    <t>71A</t>
  </si>
  <si>
    <t>71B</t>
  </si>
  <si>
    <t>72C</t>
  </si>
  <si>
    <t>77B</t>
  </si>
  <si>
    <t>77C</t>
  </si>
  <si>
    <t>77X</t>
  </si>
  <si>
    <t>80E</t>
  </si>
  <si>
    <t>82E</t>
  </si>
  <si>
    <t>84E</t>
  </si>
  <si>
    <t>Østensjø</t>
  </si>
  <si>
    <t>75A</t>
  </si>
  <si>
    <t>75B</t>
  </si>
  <si>
    <t>75C</t>
  </si>
  <si>
    <t>78A</t>
  </si>
  <si>
    <t>78B</t>
  </si>
  <si>
    <t>Vy</t>
  </si>
  <si>
    <t>Totalt per år</t>
  </si>
  <si>
    <t>Selection Status:</t>
  </si>
  <si>
    <t>OperatorControlView.yr: 2020</t>
  </si>
  <si>
    <t>OperatorControlView.mnd: 2</t>
  </si>
  <si>
    <t>KontrolReport: Operatørkontroll og kundeintervju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</si>
</sst>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363636"/>
      <name val="Verdana"/>
      <family val="2"/>
    </font>
    <font>
      <sz val="9"/>
      <color rgb="FF000000"/>
      <name val="Arial"/>
      <family val="2"/>
    </font>
    <font>
      <b/>
      <sz val="9"/>
      <color rgb="FFFFFFFF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rgb="FF363636"/>
      <name val="Verdana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941"/>
        <bgColor indexed="64"/>
      </patternFill>
    </fill>
    <fill>
      <patternFill patternType="solid">
        <fgColor rgb="FF606A7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CDCDC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top"/>
    </xf>
    <xf numFmtId="0" fontId="6" fillId="0" borderId="0" xfId="0" applyFont="1"/>
    <xf numFmtId="0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14" fontId="0" fillId="0" borderId="0" xfId="0" applyNumberFormat="1"/>
    <xf numFmtId="0" fontId="3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4296-E96E-46D7-A369-ABC8519F5AA8}">
  <dimension ref="A1:K31"/>
  <sheetViews>
    <sheetView tabSelected="1" workbookViewId="0">
      <selection activeCell="B9" sqref="B9"/>
    </sheetView>
  </sheetViews>
  <sheetFormatPr baseColWidth="10" defaultColWidth="8.7109375" defaultRowHeight="15" x14ac:dyDescent="0.25"/>
  <cols>
    <col min="1" max="1" width="18.42578125" bestFit="1" customWidth="1"/>
    <col min="2" max="2" width="39.5703125" bestFit="1" customWidth="1"/>
    <col min="3" max="3" width="26.85546875" bestFit="1" customWidth="1"/>
    <col min="4" max="4" width="15.7109375" bestFit="1" customWidth="1"/>
    <col min="5" max="5" width="12.140625" bestFit="1" customWidth="1"/>
    <col min="6" max="6" width="10.28515625" bestFit="1" customWidth="1"/>
    <col min="7" max="7" width="16" bestFit="1" customWidth="1"/>
    <col min="8" max="8" width="15.7109375" bestFit="1" customWidth="1"/>
    <col min="9" max="9" width="26.42578125" bestFit="1" customWidth="1"/>
    <col min="10" max="10" width="17.5703125" bestFit="1" customWidth="1"/>
    <col min="11" max="11" width="10.85546875" bestFit="1" customWidth="1"/>
  </cols>
  <sheetData>
    <row r="1" spans="1:11" s="20" customForma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s="29">
        <v>40580</v>
      </c>
      <c r="G2" s="29">
        <v>44016</v>
      </c>
      <c r="H2" t="s">
        <v>16</v>
      </c>
      <c r="I2" t="s">
        <v>17</v>
      </c>
      <c r="K2" t="s">
        <v>18</v>
      </c>
    </row>
    <row r="3" spans="1:11" x14ac:dyDescent="0.25">
      <c r="A3" t="s">
        <v>19</v>
      </c>
      <c r="B3" t="s">
        <v>20</v>
      </c>
      <c r="C3" t="s">
        <v>21</v>
      </c>
      <c r="D3" t="s">
        <v>14</v>
      </c>
      <c r="E3" t="s">
        <v>15</v>
      </c>
      <c r="F3" s="29">
        <v>40725</v>
      </c>
      <c r="G3" s="29">
        <v>44016</v>
      </c>
      <c r="H3" t="s">
        <v>16</v>
      </c>
      <c r="I3" t="s">
        <v>17</v>
      </c>
      <c r="K3" t="s">
        <v>18</v>
      </c>
    </row>
    <row r="4" spans="1:11" x14ac:dyDescent="0.25">
      <c r="A4" t="s">
        <v>22</v>
      </c>
      <c r="B4" t="s">
        <v>23</v>
      </c>
      <c r="C4" t="s">
        <v>13</v>
      </c>
      <c r="D4" t="s">
        <v>14</v>
      </c>
      <c r="E4" t="s">
        <v>15</v>
      </c>
      <c r="F4" s="29">
        <v>40452</v>
      </c>
      <c r="G4" s="29">
        <v>44016</v>
      </c>
      <c r="H4" t="s">
        <v>16</v>
      </c>
      <c r="I4" t="s">
        <v>17</v>
      </c>
      <c r="K4" t="s">
        <v>18</v>
      </c>
    </row>
    <row r="5" spans="1:11" x14ac:dyDescent="0.25">
      <c r="A5" t="s">
        <v>24</v>
      </c>
      <c r="B5" t="s">
        <v>25</v>
      </c>
      <c r="C5" t="s">
        <v>13</v>
      </c>
      <c r="D5" t="s">
        <v>14</v>
      </c>
      <c r="E5" t="s">
        <v>15</v>
      </c>
      <c r="F5" s="29">
        <v>40210</v>
      </c>
      <c r="G5" s="29">
        <v>44016</v>
      </c>
      <c r="H5" t="s">
        <v>16</v>
      </c>
      <c r="I5" t="s">
        <v>17</v>
      </c>
      <c r="K5" t="s">
        <v>18</v>
      </c>
    </row>
    <row r="6" spans="1:11" x14ac:dyDescent="0.2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s="29">
        <v>40818</v>
      </c>
      <c r="G6" s="29">
        <v>44205</v>
      </c>
      <c r="H6" t="s">
        <v>16</v>
      </c>
      <c r="I6" t="s">
        <v>17</v>
      </c>
      <c r="K6" t="s">
        <v>18</v>
      </c>
    </row>
    <row r="7" spans="1:11" x14ac:dyDescent="0.25">
      <c r="A7" t="s">
        <v>31</v>
      </c>
      <c r="B7" t="s">
        <v>32</v>
      </c>
      <c r="C7" t="s">
        <v>33</v>
      </c>
      <c r="D7" t="s">
        <v>34</v>
      </c>
      <c r="E7" t="s">
        <v>30</v>
      </c>
      <c r="F7" s="29">
        <v>41189</v>
      </c>
      <c r="G7" s="29">
        <v>44653</v>
      </c>
      <c r="H7" s="29">
        <v>44838</v>
      </c>
      <c r="I7">
        <v>100</v>
      </c>
      <c r="K7" t="s">
        <v>18</v>
      </c>
    </row>
    <row r="8" spans="1:11" x14ac:dyDescent="0.25">
      <c r="A8" t="s">
        <v>35</v>
      </c>
      <c r="B8" t="s">
        <v>36</v>
      </c>
      <c r="C8" t="s">
        <v>21</v>
      </c>
      <c r="D8" t="s">
        <v>14</v>
      </c>
      <c r="E8" t="s">
        <v>30</v>
      </c>
      <c r="F8" s="29">
        <v>41553</v>
      </c>
      <c r="G8" s="29">
        <v>44016</v>
      </c>
      <c r="H8" t="s">
        <v>16</v>
      </c>
      <c r="I8">
        <v>100</v>
      </c>
      <c r="K8" t="s">
        <v>18</v>
      </c>
    </row>
    <row r="9" spans="1:11" x14ac:dyDescent="0.25">
      <c r="A9" t="s">
        <v>37</v>
      </c>
      <c r="B9" t="s">
        <v>38</v>
      </c>
      <c r="C9" t="s">
        <v>39</v>
      </c>
      <c r="D9" t="s">
        <v>40</v>
      </c>
      <c r="E9" t="s">
        <v>30</v>
      </c>
      <c r="F9" s="29">
        <v>41917</v>
      </c>
      <c r="G9" s="29">
        <v>45017</v>
      </c>
      <c r="H9" s="29">
        <v>45269</v>
      </c>
      <c r="I9">
        <v>100</v>
      </c>
      <c r="K9" t="s">
        <v>18</v>
      </c>
    </row>
    <row r="10" spans="1:11" x14ac:dyDescent="0.25">
      <c r="A10" t="s">
        <v>41</v>
      </c>
      <c r="B10" t="s">
        <v>42</v>
      </c>
      <c r="C10" t="s">
        <v>28</v>
      </c>
      <c r="D10" t="s">
        <v>34</v>
      </c>
      <c r="E10" t="s">
        <v>30</v>
      </c>
      <c r="F10" s="29">
        <v>42232</v>
      </c>
      <c r="G10" s="29">
        <v>45154</v>
      </c>
      <c r="H10" s="29">
        <v>45885</v>
      </c>
      <c r="I10">
        <v>100</v>
      </c>
      <c r="K10" t="s">
        <v>18</v>
      </c>
    </row>
    <row r="11" spans="1:11" x14ac:dyDescent="0.25">
      <c r="A11" t="s">
        <v>43</v>
      </c>
      <c r="B11" t="s">
        <v>44</v>
      </c>
      <c r="C11" t="s">
        <v>33</v>
      </c>
      <c r="D11" t="s">
        <v>29</v>
      </c>
      <c r="E11" t="s">
        <v>15</v>
      </c>
      <c r="F11" s="29">
        <v>42176</v>
      </c>
      <c r="G11" s="29">
        <v>45101</v>
      </c>
      <c r="H11" s="29">
        <v>45832</v>
      </c>
      <c r="I11">
        <v>100</v>
      </c>
      <c r="K11" t="s">
        <v>18</v>
      </c>
    </row>
    <row r="12" spans="1:11" x14ac:dyDescent="0.25">
      <c r="A12" t="s">
        <v>45</v>
      </c>
      <c r="B12" t="s">
        <v>46</v>
      </c>
      <c r="C12" t="s">
        <v>33</v>
      </c>
      <c r="D12" t="s">
        <v>29</v>
      </c>
      <c r="E12" t="s">
        <v>15</v>
      </c>
      <c r="F12" s="29">
        <v>42176</v>
      </c>
      <c r="G12" s="29">
        <v>45101</v>
      </c>
      <c r="H12" s="29">
        <v>45832</v>
      </c>
      <c r="I12">
        <v>100</v>
      </c>
      <c r="K12" t="s">
        <v>18</v>
      </c>
    </row>
    <row r="13" spans="1:11" x14ac:dyDescent="0.25">
      <c r="A13" t="s">
        <v>47</v>
      </c>
      <c r="B13" t="s">
        <v>48</v>
      </c>
      <c r="C13" t="s">
        <v>49</v>
      </c>
      <c r="D13" t="s">
        <v>29</v>
      </c>
      <c r="E13" t="s">
        <v>15</v>
      </c>
      <c r="F13" s="29">
        <v>42176</v>
      </c>
      <c r="G13" s="29">
        <v>45101</v>
      </c>
      <c r="H13" s="29">
        <v>45832</v>
      </c>
      <c r="I13">
        <v>100</v>
      </c>
      <c r="K13" t="s">
        <v>18</v>
      </c>
    </row>
    <row r="14" spans="1:11" x14ac:dyDescent="0.25">
      <c r="A14" t="s">
        <v>50</v>
      </c>
      <c r="B14" t="s">
        <v>51</v>
      </c>
      <c r="C14" t="s">
        <v>33</v>
      </c>
      <c r="D14" t="s">
        <v>29</v>
      </c>
      <c r="E14" t="s">
        <v>15</v>
      </c>
      <c r="F14" s="29">
        <v>42176</v>
      </c>
      <c r="G14" s="29">
        <v>45097</v>
      </c>
      <c r="H14" s="29">
        <v>45832</v>
      </c>
      <c r="I14">
        <v>100</v>
      </c>
      <c r="K14" t="s">
        <v>52</v>
      </c>
    </row>
    <row r="15" spans="1:11" x14ac:dyDescent="0.25">
      <c r="A15" t="s">
        <v>53</v>
      </c>
      <c r="B15" t="s">
        <v>54</v>
      </c>
      <c r="C15" t="s">
        <v>55</v>
      </c>
      <c r="D15" t="s">
        <v>34</v>
      </c>
      <c r="E15" t="s">
        <v>56</v>
      </c>
      <c r="F15" s="29">
        <v>41699</v>
      </c>
      <c r="G15" s="29">
        <v>44500</v>
      </c>
      <c r="H15" t="s">
        <v>16</v>
      </c>
      <c r="I15">
        <v>50</v>
      </c>
      <c r="K15" t="s">
        <v>57</v>
      </c>
    </row>
    <row r="16" spans="1:11" x14ac:dyDescent="0.25">
      <c r="A16" t="s">
        <v>58</v>
      </c>
      <c r="B16" t="s">
        <v>59</v>
      </c>
      <c r="C16" t="s">
        <v>28</v>
      </c>
      <c r="D16" t="s">
        <v>34</v>
      </c>
      <c r="E16" t="s">
        <v>30</v>
      </c>
      <c r="F16" s="29">
        <v>42462</v>
      </c>
      <c r="G16" s="29">
        <v>44653</v>
      </c>
      <c r="H16" t="s">
        <v>16</v>
      </c>
      <c r="I16">
        <v>100</v>
      </c>
      <c r="K16" t="s">
        <v>18</v>
      </c>
    </row>
    <row r="17" spans="1:11" x14ac:dyDescent="0.25">
      <c r="A17" t="s">
        <v>60</v>
      </c>
      <c r="B17" t="s">
        <v>61</v>
      </c>
      <c r="C17" t="s">
        <v>33</v>
      </c>
      <c r="D17" t="s">
        <v>40</v>
      </c>
      <c r="E17" t="s">
        <v>30</v>
      </c>
      <c r="F17" s="29">
        <v>42462</v>
      </c>
      <c r="G17" s="29">
        <v>45017</v>
      </c>
      <c r="H17" t="s">
        <v>16</v>
      </c>
      <c r="I17">
        <v>100</v>
      </c>
      <c r="K17" t="s">
        <v>18</v>
      </c>
    </row>
    <row r="18" spans="1:11" x14ac:dyDescent="0.25">
      <c r="A18" t="s">
        <v>62</v>
      </c>
      <c r="B18" t="s">
        <v>63</v>
      </c>
      <c r="C18" t="s">
        <v>64</v>
      </c>
      <c r="D18" t="s">
        <v>34</v>
      </c>
      <c r="E18" t="s">
        <v>65</v>
      </c>
      <c r="G18" s="29">
        <v>44196</v>
      </c>
      <c r="H18" t="s">
        <v>16</v>
      </c>
      <c r="K18" t="s">
        <v>18</v>
      </c>
    </row>
    <row r="19" spans="1:11" x14ac:dyDescent="0.25">
      <c r="A19" t="s">
        <v>66</v>
      </c>
      <c r="B19" t="s">
        <v>67</v>
      </c>
      <c r="C19" t="s">
        <v>68</v>
      </c>
      <c r="D19" t="s">
        <v>34</v>
      </c>
      <c r="E19" t="s">
        <v>69</v>
      </c>
      <c r="G19" s="29">
        <v>44196</v>
      </c>
      <c r="H19" t="s">
        <v>16</v>
      </c>
      <c r="K19" t="s">
        <v>18</v>
      </c>
    </row>
    <row r="20" spans="1:11" x14ac:dyDescent="0.25">
      <c r="A20" t="s">
        <v>70</v>
      </c>
      <c r="B20" t="s">
        <v>71</v>
      </c>
      <c r="C20" t="s">
        <v>72</v>
      </c>
      <c r="D20" t="s">
        <v>29</v>
      </c>
      <c r="E20" t="s">
        <v>56</v>
      </c>
      <c r="F20" s="29">
        <v>39995</v>
      </c>
      <c r="G20" s="29">
        <v>49125</v>
      </c>
      <c r="H20" s="29">
        <v>49125</v>
      </c>
      <c r="I20" t="s">
        <v>16</v>
      </c>
      <c r="K20" t="s">
        <v>18</v>
      </c>
    </row>
    <row r="21" spans="1:11" x14ac:dyDescent="0.25">
      <c r="A21" t="s">
        <v>35</v>
      </c>
      <c r="B21" t="s">
        <v>73</v>
      </c>
      <c r="C21" t="s">
        <v>72</v>
      </c>
      <c r="D21" t="s">
        <v>14</v>
      </c>
      <c r="E21" t="s">
        <v>56</v>
      </c>
      <c r="F21" s="29">
        <v>39995</v>
      </c>
      <c r="G21" s="29">
        <v>49125</v>
      </c>
      <c r="H21" s="29">
        <v>49125</v>
      </c>
      <c r="I21" t="s">
        <v>16</v>
      </c>
      <c r="K21" t="s">
        <v>18</v>
      </c>
    </row>
    <row r="22" spans="1:11" x14ac:dyDescent="0.25">
      <c r="A22" t="s">
        <v>74</v>
      </c>
      <c r="B22" t="s">
        <v>75</v>
      </c>
      <c r="C22" t="s">
        <v>72</v>
      </c>
      <c r="D22" t="s">
        <v>29</v>
      </c>
      <c r="E22" t="s">
        <v>56</v>
      </c>
      <c r="F22" s="29">
        <v>39995</v>
      </c>
      <c r="G22" s="29">
        <v>49125</v>
      </c>
      <c r="H22" s="29">
        <v>49125</v>
      </c>
      <c r="I22" t="s">
        <v>16</v>
      </c>
      <c r="K22" t="s">
        <v>18</v>
      </c>
    </row>
    <row r="23" spans="1:11" x14ac:dyDescent="0.25">
      <c r="A23" t="s">
        <v>76</v>
      </c>
      <c r="B23" t="s">
        <v>77</v>
      </c>
      <c r="C23" t="s">
        <v>39</v>
      </c>
      <c r="D23" t="s">
        <v>40</v>
      </c>
      <c r="E23" t="s">
        <v>15</v>
      </c>
      <c r="F23" s="29">
        <v>43646</v>
      </c>
      <c r="G23" s="29">
        <v>46565</v>
      </c>
      <c r="H23" s="29">
        <v>47661</v>
      </c>
      <c r="I23">
        <v>100</v>
      </c>
      <c r="K23" t="s">
        <v>18</v>
      </c>
    </row>
    <row r="24" spans="1:11" x14ac:dyDescent="0.25">
      <c r="A24" t="s">
        <v>78</v>
      </c>
      <c r="B24" t="s">
        <v>79</v>
      </c>
      <c r="C24" t="s">
        <v>33</v>
      </c>
      <c r="D24" t="s">
        <v>40</v>
      </c>
      <c r="E24" t="s">
        <v>15</v>
      </c>
      <c r="F24" s="29">
        <v>43646</v>
      </c>
      <c r="G24" s="29">
        <v>46565</v>
      </c>
      <c r="H24" s="29">
        <v>47661</v>
      </c>
      <c r="I24">
        <v>100</v>
      </c>
      <c r="K24" t="s">
        <v>18</v>
      </c>
    </row>
    <row r="25" spans="1:11" x14ac:dyDescent="0.25">
      <c r="A25" t="s">
        <v>80</v>
      </c>
      <c r="B25" t="s">
        <v>81</v>
      </c>
      <c r="C25" t="s">
        <v>21</v>
      </c>
      <c r="D25" t="s">
        <v>40</v>
      </c>
      <c r="E25" t="s">
        <v>15</v>
      </c>
      <c r="F25" s="29">
        <v>43646</v>
      </c>
      <c r="G25" s="29">
        <v>46565</v>
      </c>
      <c r="H25" s="29">
        <v>47661</v>
      </c>
      <c r="I25">
        <v>100</v>
      </c>
      <c r="K25" t="s">
        <v>18</v>
      </c>
    </row>
    <row r="26" spans="1:11" x14ac:dyDescent="0.25">
      <c r="A26" t="s">
        <v>82</v>
      </c>
      <c r="B26" t="s">
        <v>83</v>
      </c>
      <c r="C26" t="s">
        <v>21</v>
      </c>
      <c r="D26" t="s">
        <v>40</v>
      </c>
      <c r="E26" t="s">
        <v>15</v>
      </c>
      <c r="F26" s="29">
        <v>43646</v>
      </c>
      <c r="G26" s="29">
        <v>46565</v>
      </c>
      <c r="H26" s="29">
        <v>47661</v>
      </c>
      <c r="I26">
        <v>100</v>
      </c>
      <c r="K26" t="s">
        <v>52</v>
      </c>
    </row>
    <row r="27" spans="1:11" x14ac:dyDescent="0.25">
      <c r="A27" t="s">
        <v>84</v>
      </c>
      <c r="B27" t="s">
        <v>85</v>
      </c>
      <c r="C27" t="s">
        <v>21</v>
      </c>
      <c r="D27" t="s">
        <v>40</v>
      </c>
      <c r="E27" t="s">
        <v>15</v>
      </c>
      <c r="F27" s="29">
        <v>43646</v>
      </c>
      <c r="G27" s="29">
        <v>46565</v>
      </c>
      <c r="H27" s="29">
        <v>47661</v>
      </c>
      <c r="I27">
        <v>100</v>
      </c>
      <c r="K27" t="s">
        <v>18</v>
      </c>
    </row>
    <row r="28" spans="1:11" x14ac:dyDescent="0.25">
      <c r="A28" t="s">
        <v>86</v>
      </c>
      <c r="B28" t="s">
        <v>87</v>
      </c>
      <c r="C28" t="s">
        <v>21</v>
      </c>
      <c r="D28" t="s">
        <v>40</v>
      </c>
      <c r="E28" t="s">
        <v>15</v>
      </c>
      <c r="F28" s="29">
        <v>43646</v>
      </c>
      <c r="G28" s="29">
        <v>46565</v>
      </c>
      <c r="H28" s="29">
        <v>47661</v>
      </c>
      <c r="I28">
        <v>100</v>
      </c>
      <c r="K28" t="s">
        <v>18</v>
      </c>
    </row>
    <row r="29" spans="1:11" x14ac:dyDescent="0.25">
      <c r="A29" t="s">
        <v>88</v>
      </c>
      <c r="B29" t="s">
        <v>89</v>
      </c>
      <c r="C29" t="s">
        <v>28</v>
      </c>
      <c r="D29" t="s">
        <v>14</v>
      </c>
      <c r="E29" t="s">
        <v>15</v>
      </c>
      <c r="F29" s="29">
        <v>44010</v>
      </c>
      <c r="G29" s="29">
        <v>46931</v>
      </c>
      <c r="H29" s="29">
        <v>47661</v>
      </c>
      <c r="I29">
        <v>100</v>
      </c>
      <c r="K29" t="s">
        <v>18</v>
      </c>
    </row>
    <row r="30" spans="1:11" x14ac:dyDescent="0.25">
      <c r="A30" t="s">
        <v>90</v>
      </c>
      <c r="B30" t="s">
        <v>91</v>
      </c>
      <c r="C30" t="s">
        <v>28</v>
      </c>
      <c r="D30" t="s">
        <v>14</v>
      </c>
      <c r="E30" t="s">
        <v>15</v>
      </c>
      <c r="F30" s="29">
        <v>44010</v>
      </c>
      <c r="G30" s="29">
        <v>46931</v>
      </c>
      <c r="H30" s="29">
        <v>47661</v>
      </c>
      <c r="I30">
        <v>100</v>
      </c>
      <c r="K30" t="s">
        <v>18</v>
      </c>
    </row>
    <row r="31" spans="1:11" x14ac:dyDescent="0.25">
      <c r="A31" t="s">
        <v>92</v>
      </c>
      <c r="B31" t="s">
        <v>93</v>
      </c>
      <c r="C31" t="s">
        <v>21</v>
      </c>
      <c r="D31" t="s">
        <v>14</v>
      </c>
      <c r="E31" t="s">
        <v>15</v>
      </c>
      <c r="F31" s="29">
        <v>44010</v>
      </c>
      <c r="G31" s="29">
        <v>46931</v>
      </c>
      <c r="H31" s="29">
        <v>47661</v>
      </c>
      <c r="I31">
        <v>100</v>
      </c>
      <c r="K3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95C4-6CBB-499C-9587-4CCEF0F93686}">
  <dimension ref="A1:H194"/>
  <sheetViews>
    <sheetView showGridLines="0" workbookViewId="0">
      <selection activeCell="F127" sqref="F1:H1048576"/>
    </sheetView>
  </sheetViews>
  <sheetFormatPr baseColWidth="10" defaultColWidth="8.85546875" defaultRowHeight="15" x14ac:dyDescent="0.25"/>
  <cols>
    <col min="1" max="1" width="21.5703125" customWidth="1"/>
    <col min="2" max="2" width="19.5703125" customWidth="1"/>
    <col min="3" max="3" width="18.140625" customWidth="1"/>
    <col min="4" max="4" width="23.140625" style="24" customWidth="1"/>
    <col min="5" max="5" width="26.140625" style="20" bestFit="1" customWidth="1"/>
    <col min="6" max="6" width="17.5703125" hidden="1" customWidth="1"/>
    <col min="7" max="7" width="13.7109375" hidden="1" customWidth="1"/>
    <col min="8" max="8" width="22.5703125" hidden="1" customWidth="1"/>
  </cols>
  <sheetData>
    <row r="1" spans="1:8" s="3" customFormat="1" ht="29.25" customHeight="1" x14ac:dyDescent="0.25">
      <c r="A1" s="4" t="s">
        <v>2</v>
      </c>
      <c r="B1" s="4" t="s">
        <v>94</v>
      </c>
      <c r="C1" s="4" t="s">
        <v>95</v>
      </c>
      <c r="D1" s="15" t="s">
        <v>96</v>
      </c>
      <c r="E1" s="15" t="s">
        <v>97</v>
      </c>
      <c r="F1" s="5" t="s">
        <v>98</v>
      </c>
      <c r="G1" s="5" t="s">
        <v>99</v>
      </c>
      <c r="H1" s="5" t="s">
        <v>100</v>
      </c>
    </row>
    <row r="2" spans="1:8" ht="14.65" customHeight="1" x14ac:dyDescent="0.25">
      <c r="A2" s="6" t="s">
        <v>101</v>
      </c>
      <c r="B2" s="6"/>
      <c r="C2" s="6"/>
      <c r="D2" s="16"/>
      <c r="E2" s="14"/>
      <c r="F2" s="7">
        <v>1283.3333333333339</v>
      </c>
      <c r="G2" s="7">
        <v>1241</v>
      </c>
      <c r="H2" s="8">
        <v>3850</v>
      </c>
    </row>
    <row r="3" spans="1:8" ht="14.65" customHeight="1" x14ac:dyDescent="0.25">
      <c r="A3" s="35" t="s">
        <v>102</v>
      </c>
      <c r="B3" s="6"/>
      <c r="C3" s="14" t="s">
        <v>103</v>
      </c>
      <c r="D3" s="16">
        <f>D4+D6+D13+D19+D39+D47</f>
        <v>670</v>
      </c>
      <c r="E3" s="16">
        <f>ROUND(D3/3,0)</f>
        <v>223</v>
      </c>
      <c r="F3" s="9">
        <v>223.00000000000011</v>
      </c>
      <c r="G3" s="9">
        <v>242</v>
      </c>
      <c r="H3" s="10">
        <v>669</v>
      </c>
    </row>
    <row r="4" spans="1:8" ht="14.65" customHeight="1" x14ac:dyDescent="0.25">
      <c r="A4" s="35"/>
      <c r="B4" s="30" t="s">
        <v>104</v>
      </c>
      <c r="C4" s="14"/>
      <c r="D4" s="16">
        <v>150</v>
      </c>
      <c r="E4" s="16">
        <f>ROUND(D4/3,0)</f>
        <v>50</v>
      </c>
      <c r="F4" s="7">
        <v>45</v>
      </c>
      <c r="G4" s="7">
        <v>46</v>
      </c>
      <c r="H4" s="8">
        <v>135</v>
      </c>
    </row>
    <row r="5" spans="1:8" ht="14.65" customHeight="1" x14ac:dyDescent="0.25">
      <c r="A5" s="35"/>
      <c r="B5" s="30"/>
      <c r="C5" s="11">
        <v>25</v>
      </c>
      <c r="D5" s="21"/>
      <c r="E5" s="17"/>
      <c r="F5" s="12">
        <v>45</v>
      </c>
      <c r="G5" s="12">
        <v>46</v>
      </c>
      <c r="H5" s="13">
        <v>135</v>
      </c>
    </row>
    <row r="6" spans="1:8" ht="14.65" customHeight="1" x14ac:dyDescent="0.25">
      <c r="A6" s="35"/>
      <c r="B6" s="30" t="s">
        <v>105</v>
      </c>
      <c r="C6" s="6"/>
      <c r="D6" s="16">
        <v>75</v>
      </c>
      <c r="E6" s="16">
        <f>ROUND(D6/3,0)</f>
        <v>25</v>
      </c>
      <c r="F6" s="9">
        <v>23</v>
      </c>
      <c r="G6" s="9">
        <v>26</v>
      </c>
      <c r="H6" s="10">
        <v>69</v>
      </c>
    </row>
    <row r="7" spans="1:8" ht="14.65" customHeight="1" x14ac:dyDescent="0.25">
      <c r="A7" s="35"/>
      <c r="B7" s="30"/>
      <c r="C7" s="11">
        <v>560</v>
      </c>
      <c r="D7" s="21"/>
      <c r="E7" s="17"/>
      <c r="F7" s="12">
        <v>4.333333333333341</v>
      </c>
      <c r="G7" s="12">
        <v>5</v>
      </c>
      <c r="H7" s="13">
        <v>13.00000000000002</v>
      </c>
    </row>
    <row r="8" spans="1:8" ht="14.65" customHeight="1" x14ac:dyDescent="0.25">
      <c r="A8" s="35"/>
      <c r="B8" s="30"/>
      <c r="C8" s="11">
        <v>561</v>
      </c>
      <c r="D8" s="21"/>
      <c r="E8" s="17"/>
      <c r="F8" s="12">
        <v>1.666666666666671</v>
      </c>
      <c r="G8" s="12">
        <v>2</v>
      </c>
      <c r="H8" s="13">
        <v>5.0000000000000124</v>
      </c>
    </row>
    <row r="9" spans="1:8" ht="14.65" customHeight="1" x14ac:dyDescent="0.25">
      <c r="A9" s="35"/>
      <c r="B9" s="30"/>
      <c r="C9" s="11">
        <v>565</v>
      </c>
      <c r="D9" s="21"/>
      <c r="E9" s="17"/>
      <c r="F9" s="12">
        <v>4.3333333333333339</v>
      </c>
      <c r="G9" s="12">
        <v>5</v>
      </c>
      <c r="H9" s="13">
        <v>13</v>
      </c>
    </row>
    <row r="10" spans="1:8" ht="14.65" customHeight="1" x14ac:dyDescent="0.25">
      <c r="A10" s="35"/>
      <c r="B10" s="30"/>
      <c r="C10" s="11">
        <v>570</v>
      </c>
      <c r="D10" s="21"/>
      <c r="E10" s="17"/>
      <c r="F10" s="12">
        <v>5.333333333333333</v>
      </c>
      <c r="G10" s="12">
        <v>6</v>
      </c>
      <c r="H10" s="13">
        <v>16</v>
      </c>
    </row>
    <row r="11" spans="1:8" ht="14.65" customHeight="1" x14ac:dyDescent="0.25">
      <c r="A11" s="35"/>
      <c r="B11" s="30"/>
      <c r="C11" s="11">
        <v>575</v>
      </c>
      <c r="D11" s="21"/>
      <c r="E11" s="17"/>
      <c r="F11" s="12">
        <v>6.6666666666666599</v>
      </c>
      <c r="G11" s="12">
        <v>6</v>
      </c>
      <c r="H11" s="13">
        <v>19.999999999999979</v>
      </c>
    </row>
    <row r="12" spans="1:8" ht="14.65" customHeight="1" x14ac:dyDescent="0.25">
      <c r="A12" s="35"/>
      <c r="B12" s="30"/>
      <c r="C12" s="11">
        <v>576</v>
      </c>
      <c r="D12" s="21"/>
      <c r="E12" s="17"/>
      <c r="F12" s="12">
        <v>0.66666666666666596</v>
      </c>
      <c r="G12" s="12">
        <v>2</v>
      </c>
      <c r="H12" s="13">
        <v>1.999999999999998</v>
      </c>
    </row>
    <row r="13" spans="1:8" ht="14.65" customHeight="1" x14ac:dyDescent="0.25">
      <c r="A13" s="35"/>
      <c r="B13" s="30" t="s">
        <v>106</v>
      </c>
      <c r="C13" s="6"/>
      <c r="D13" s="16">
        <v>200</v>
      </c>
      <c r="E13" s="16">
        <f>ROUND(D13/3,0)</f>
        <v>67</v>
      </c>
      <c r="F13" s="9">
        <v>72</v>
      </c>
      <c r="G13" s="9">
        <v>72</v>
      </c>
      <c r="H13" s="10">
        <v>216</v>
      </c>
    </row>
    <row r="14" spans="1:8" ht="14.65" customHeight="1" x14ac:dyDescent="0.25">
      <c r="A14" s="35"/>
      <c r="B14" s="30"/>
      <c r="C14" s="28" t="s">
        <v>107</v>
      </c>
      <c r="D14" s="22"/>
      <c r="E14" s="18"/>
      <c r="F14" s="12">
        <v>2</v>
      </c>
      <c r="G14" s="12">
        <v>2</v>
      </c>
      <c r="H14" s="13">
        <v>6</v>
      </c>
    </row>
    <row r="15" spans="1:8" ht="14.65" customHeight="1" x14ac:dyDescent="0.25">
      <c r="A15" s="35"/>
      <c r="B15" s="30"/>
      <c r="C15" s="28" t="s">
        <v>108</v>
      </c>
      <c r="D15" s="22"/>
      <c r="E15" s="18"/>
      <c r="F15" s="12">
        <v>3</v>
      </c>
      <c r="G15" s="12">
        <v>0</v>
      </c>
      <c r="H15" s="13">
        <v>9</v>
      </c>
    </row>
    <row r="16" spans="1:8" ht="14.65" customHeight="1" x14ac:dyDescent="0.25">
      <c r="A16" s="35"/>
      <c r="B16" s="30"/>
      <c r="C16" s="11">
        <v>30</v>
      </c>
      <c r="D16" s="21"/>
      <c r="E16" s="17"/>
      <c r="F16" s="12">
        <v>15</v>
      </c>
      <c r="G16" s="12">
        <v>16</v>
      </c>
      <c r="H16" s="13">
        <v>45</v>
      </c>
    </row>
    <row r="17" spans="1:8" ht="14.65" customHeight="1" x14ac:dyDescent="0.25">
      <c r="A17" s="35"/>
      <c r="B17" s="30"/>
      <c r="C17" s="11">
        <v>31</v>
      </c>
      <c r="D17" s="21"/>
      <c r="E17" s="17"/>
      <c r="F17" s="12">
        <v>37</v>
      </c>
      <c r="G17" s="12">
        <v>38</v>
      </c>
      <c r="H17" s="13">
        <v>111</v>
      </c>
    </row>
    <row r="18" spans="1:8" ht="14.65" customHeight="1" x14ac:dyDescent="0.25">
      <c r="A18" s="35"/>
      <c r="B18" s="30"/>
      <c r="C18" s="11">
        <v>32</v>
      </c>
      <c r="D18" s="21"/>
      <c r="E18" s="17"/>
      <c r="F18" s="12">
        <v>15</v>
      </c>
      <c r="G18" s="12">
        <v>16</v>
      </c>
      <c r="H18" s="13">
        <v>45</v>
      </c>
    </row>
    <row r="19" spans="1:8" ht="14.65" customHeight="1" x14ac:dyDescent="0.25">
      <c r="A19" s="35"/>
      <c r="B19" s="34" t="s">
        <v>109</v>
      </c>
      <c r="C19" s="6"/>
      <c r="D19" s="16">
        <v>120</v>
      </c>
      <c r="E19" s="16">
        <f>ROUND(D19/3,0)</f>
        <v>40</v>
      </c>
      <c r="F19" s="9">
        <v>39.666666666666707</v>
      </c>
      <c r="G19" s="9">
        <v>54</v>
      </c>
      <c r="H19" s="10">
        <v>119.0000000000002</v>
      </c>
    </row>
    <row r="20" spans="1:8" ht="14.65" customHeight="1" x14ac:dyDescent="0.25">
      <c r="A20" s="35"/>
      <c r="B20" s="34"/>
      <c r="C20" s="11">
        <v>100</v>
      </c>
      <c r="D20" s="21"/>
      <c r="E20" s="17"/>
      <c r="F20" s="12">
        <v>12.00000000000002</v>
      </c>
      <c r="G20" s="12">
        <v>11</v>
      </c>
      <c r="H20" s="13">
        <v>36.000000000000057</v>
      </c>
    </row>
    <row r="21" spans="1:8" ht="14.65" customHeight="1" x14ac:dyDescent="0.25">
      <c r="A21" s="35"/>
      <c r="B21" s="34"/>
      <c r="C21" s="11">
        <v>110</v>
      </c>
      <c r="D21" s="21"/>
      <c r="E21" s="17"/>
      <c r="F21" s="12">
        <v>9.3333333333333393</v>
      </c>
      <c r="G21" s="12">
        <v>10</v>
      </c>
      <c r="H21" s="13">
        <v>28.000000000000021</v>
      </c>
    </row>
    <row r="22" spans="1:8" ht="14.65" customHeight="1" x14ac:dyDescent="0.25">
      <c r="A22" s="35"/>
      <c r="B22" s="34"/>
      <c r="C22" s="11">
        <v>300</v>
      </c>
      <c r="D22" s="21"/>
      <c r="E22" s="17"/>
      <c r="F22" s="12">
        <v>8.0000000000000178</v>
      </c>
      <c r="G22" s="12">
        <v>9</v>
      </c>
      <c r="H22" s="13">
        <v>24.00000000000005</v>
      </c>
    </row>
    <row r="23" spans="1:8" ht="14.65" customHeight="1" x14ac:dyDescent="0.25">
      <c r="A23" s="35"/>
      <c r="B23" s="34"/>
      <c r="C23" s="11">
        <v>320</v>
      </c>
      <c r="D23" s="21"/>
      <c r="E23" s="17"/>
      <c r="F23" s="12">
        <v>1.3333333333333319</v>
      </c>
      <c r="G23" s="12">
        <v>1</v>
      </c>
      <c r="H23" s="13">
        <v>3.999999999999996</v>
      </c>
    </row>
    <row r="24" spans="1:8" ht="14.65" customHeight="1" x14ac:dyDescent="0.25">
      <c r="A24" s="35"/>
      <c r="B24" s="34"/>
      <c r="C24" s="11">
        <v>330</v>
      </c>
      <c r="D24" s="21"/>
      <c r="E24" s="17"/>
      <c r="F24" s="12">
        <v>0.66666666666666596</v>
      </c>
      <c r="G24" s="12">
        <v>7</v>
      </c>
      <c r="H24" s="13">
        <v>1.999999999999998</v>
      </c>
    </row>
    <row r="25" spans="1:8" ht="14.65" customHeight="1" x14ac:dyDescent="0.25">
      <c r="A25" s="35"/>
      <c r="B25" s="34"/>
      <c r="C25" s="11">
        <v>335</v>
      </c>
      <c r="D25" s="21"/>
      <c r="E25" s="17"/>
      <c r="F25" s="12">
        <v>0</v>
      </c>
      <c r="G25" s="12">
        <v>0</v>
      </c>
      <c r="H25" s="13">
        <v>0</v>
      </c>
    </row>
    <row r="26" spans="1:8" ht="14.65" customHeight="1" x14ac:dyDescent="0.25">
      <c r="A26" s="35"/>
      <c r="B26" s="34"/>
      <c r="C26" s="11">
        <v>340</v>
      </c>
      <c r="D26" s="21"/>
      <c r="E26" s="17"/>
      <c r="F26" s="12">
        <v>2.666666666666667</v>
      </c>
      <c r="G26" s="12">
        <v>3</v>
      </c>
      <c r="H26" s="13">
        <v>8</v>
      </c>
    </row>
    <row r="27" spans="1:8" ht="14.65" customHeight="1" x14ac:dyDescent="0.25">
      <c r="A27" s="35"/>
      <c r="B27" s="34"/>
      <c r="C27" s="11">
        <v>341</v>
      </c>
      <c r="D27" s="21"/>
      <c r="E27" s="17"/>
      <c r="F27" s="12">
        <v>0</v>
      </c>
      <c r="G27" s="12">
        <v>1</v>
      </c>
      <c r="H27" s="13">
        <v>0</v>
      </c>
    </row>
    <row r="28" spans="1:8" ht="14.65" customHeight="1" x14ac:dyDescent="0.25">
      <c r="A28" s="35"/>
      <c r="B28" s="34"/>
      <c r="C28" s="11">
        <v>345</v>
      </c>
      <c r="D28" s="21"/>
      <c r="E28" s="17"/>
      <c r="F28" s="12">
        <v>0.33333333333333298</v>
      </c>
      <c r="G28" s="12">
        <v>2</v>
      </c>
      <c r="H28" s="13">
        <v>0.99999999999999889</v>
      </c>
    </row>
    <row r="29" spans="1:8" ht="14.65" customHeight="1" x14ac:dyDescent="0.25">
      <c r="A29" s="35"/>
      <c r="B29" s="34"/>
      <c r="C29" s="11">
        <v>352</v>
      </c>
      <c r="D29" s="21"/>
      <c r="E29" s="17"/>
      <c r="F29" s="12">
        <v>0</v>
      </c>
      <c r="G29" s="12">
        <v>0</v>
      </c>
      <c r="H29" s="13">
        <v>0</v>
      </c>
    </row>
    <row r="30" spans="1:8" ht="14.65" customHeight="1" x14ac:dyDescent="0.25">
      <c r="A30" s="35"/>
      <c r="B30" s="34"/>
      <c r="C30" s="11">
        <v>360</v>
      </c>
      <c r="D30" s="21"/>
      <c r="E30" s="17"/>
      <c r="F30" s="12">
        <v>3.666666666666671</v>
      </c>
      <c r="G30" s="12">
        <v>6</v>
      </c>
      <c r="H30" s="13">
        <v>11.000000000000011</v>
      </c>
    </row>
    <row r="31" spans="1:8" ht="14.65" customHeight="1" x14ac:dyDescent="0.25">
      <c r="A31" s="35"/>
      <c r="B31" s="34"/>
      <c r="C31" s="11">
        <v>365</v>
      </c>
      <c r="D31" s="21"/>
      <c r="E31" s="17"/>
      <c r="F31" s="12">
        <v>0</v>
      </c>
      <c r="G31" s="12">
        <v>4</v>
      </c>
      <c r="H31" s="13">
        <v>0</v>
      </c>
    </row>
    <row r="32" spans="1:8" ht="14.65" customHeight="1" x14ac:dyDescent="0.25">
      <c r="A32" s="35"/>
      <c r="B32" s="34"/>
      <c r="C32" s="11">
        <v>366</v>
      </c>
      <c r="D32" s="21"/>
      <c r="E32" s="17"/>
      <c r="F32" s="12">
        <v>0</v>
      </c>
      <c r="G32" s="12">
        <v>0</v>
      </c>
      <c r="H32" s="13">
        <v>0</v>
      </c>
    </row>
    <row r="33" spans="1:8" ht="14.65" customHeight="1" x14ac:dyDescent="0.25">
      <c r="A33" s="35"/>
      <c r="B33" s="34"/>
      <c r="C33" s="11">
        <v>370</v>
      </c>
      <c r="D33" s="21"/>
      <c r="E33" s="17"/>
      <c r="F33" s="12">
        <v>0.33333333333333298</v>
      </c>
      <c r="G33" s="12">
        <v>0</v>
      </c>
      <c r="H33" s="13">
        <v>0.99999999999999889</v>
      </c>
    </row>
    <row r="34" spans="1:8" ht="14.65" customHeight="1" x14ac:dyDescent="0.25">
      <c r="A34" s="35"/>
      <c r="B34" s="34"/>
      <c r="C34" s="11">
        <v>417</v>
      </c>
      <c r="D34" s="21"/>
      <c r="E34" s="17"/>
      <c r="F34" s="12">
        <v>0</v>
      </c>
      <c r="G34" s="12">
        <v>0</v>
      </c>
      <c r="H34" s="13">
        <v>0</v>
      </c>
    </row>
    <row r="35" spans="1:8" ht="14.65" customHeight="1" x14ac:dyDescent="0.25">
      <c r="A35" s="35"/>
      <c r="B35" s="34"/>
      <c r="C35" s="11">
        <v>422</v>
      </c>
      <c r="D35" s="21"/>
      <c r="E35" s="17"/>
      <c r="F35" s="12">
        <v>0</v>
      </c>
      <c r="G35" s="12">
        <v>0</v>
      </c>
      <c r="H35" s="13">
        <v>0</v>
      </c>
    </row>
    <row r="36" spans="1:8" ht="14.65" customHeight="1" x14ac:dyDescent="0.25">
      <c r="A36" s="35"/>
      <c r="B36" s="34"/>
      <c r="C36" s="11">
        <v>423</v>
      </c>
      <c r="D36" s="21"/>
      <c r="E36" s="17"/>
      <c r="F36" s="12">
        <v>0.66666666666666596</v>
      </c>
      <c r="G36" s="12">
        <v>0</v>
      </c>
      <c r="H36" s="13">
        <v>1.999999999999998</v>
      </c>
    </row>
    <row r="37" spans="1:8" ht="14.65" customHeight="1" x14ac:dyDescent="0.25">
      <c r="A37" s="35"/>
      <c r="B37" s="34"/>
      <c r="C37" s="11">
        <v>431</v>
      </c>
      <c r="D37" s="21"/>
      <c r="E37" s="17"/>
      <c r="F37" s="12">
        <v>0.66666666666666596</v>
      </c>
      <c r="G37" s="12">
        <v>0</v>
      </c>
      <c r="H37" s="13">
        <v>1.999999999999998</v>
      </c>
    </row>
    <row r="38" spans="1:8" ht="14.65" customHeight="1" x14ac:dyDescent="0.25">
      <c r="A38" s="35"/>
      <c r="B38" s="34"/>
      <c r="C38" s="11">
        <v>435</v>
      </c>
      <c r="D38" s="21"/>
      <c r="E38" s="17"/>
      <c r="F38" s="12">
        <v>0</v>
      </c>
      <c r="G38" s="12">
        <v>0</v>
      </c>
      <c r="H38" s="13">
        <v>0</v>
      </c>
    </row>
    <row r="39" spans="1:8" ht="14.65" customHeight="1" x14ac:dyDescent="0.25">
      <c r="A39" s="35"/>
      <c r="B39" s="34" t="s">
        <v>110</v>
      </c>
      <c r="C39" s="6"/>
      <c r="D39" s="16">
        <v>75</v>
      </c>
      <c r="E39" s="16">
        <f>ROUND(D39/3,0)</f>
        <v>25</v>
      </c>
      <c r="F39" s="9">
        <v>24.333333333333339</v>
      </c>
      <c r="G39" s="9">
        <v>25</v>
      </c>
      <c r="H39" s="10">
        <v>73.000000000000028</v>
      </c>
    </row>
    <row r="40" spans="1:8" ht="14.65" customHeight="1" x14ac:dyDescent="0.25">
      <c r="A40" s="35"/>
      <c r="B40" s="34"/>
      <c r="C40" s="11">
        <v>510</v>
      </c>
      <c r="D40" s="21"/>
      <c r="E40" s="17"/>
      <c r="F40" s="12">
        <v>13.333333333333339</v>
      </c>
      <c r="G40" s="12">
        <v>14</v>
      </c>
      <c r="H40" s="13">
        <v>40.000000000000028</v>
      </c>
    </row>
    <row r="41" spans="1:8" ht="14.65" customHeight="1" x14ac:dyDescent="0.25">
      <c r="A41" s="35"/>
      <c r="B41" s="34"/>
      <c r="C41" s="11">
        <v>515</v>
      </c>
      <c r="D41" s="21"/>
      <c r="E41" s="17"/>
      <c r="F41" s="12">
        <v>3</v>
      </c>
      <c r="G41" s="12">
        <v>3</v>
      </c>
      <c r="H41" s="13">
        <v>8.9999999999999982</v>
      </c>
    </row>
    <row r="42" spans="1:8" ht="14.65" customHeight="1" x14ac:dyDescent="0.25">
      <c r="A42" s="35"/>
      <c r="B42" s="34"/>
      <c r="C42" s="11">
        <v>516</v>
      </c>
      <c r="D42" s="21"/>
      <c r="E42" s="17"/>
      <c r="F42" s="12">
        <v>0.33333333333333298</v>
      </c>
      <c r="G42" s="12">
        <v>0</v>
      </c>
      <c r="H42" s="13">
        <v>0.99999999999999889</v>
      </c>
    </row>
    <row r="43" spans="1:8" ht="14.65" customHeight="1" x14ac:dyDescent="0.25">
      <c r="A43" s="35"/>
      <c r="B43" s="34"/>
      <c r="C43" s="11">
        <v>520</v>
      </c>
      <c r="D43" s="21"/>
      <c r="E43" s="17"/>
      <c r="F43" s="12">
        <v>6.6666666666666696</v>
      </c>
      <c r="G43" s="12">
        <v>7</v>
      </c>
      <c r="H43" s="13">
        <v>20.000000000000011</v>
      </c>
    </row>
    <row r="44" spans="1:8" ht="14.65" customHeight="1" x14ac:dyDescent="0.25">
      <c r="A44" s="35"/>
      <c r="B44" s="34"/>
      <c r="C44" s="11">
        <v>521</v>
      </c>
      <c r="D44" s="21"/>
      <c r="E44" s="17"/>
      <c r="F44" s="12">
        <v>0.66666666666666596</v>
      </c>
      <c r="G44" s="12">
        <v>0</v>
      </c>
      <c r="H44" s="13">
        <v>1.999999999999998</v>
      </c>
    </row>
    <row r="45" spans="1:8" ht="14.65" customHeight="1" x14ac:dyDescent="0.25">
      <c r="A45" s="35"/>
      <c r="B45" s="34"/>
      <c r="C45" s="11">
        <v>522</v>
      </c>
      <c r="D45" s="21"/>
      <c r="E45" s="17"/>
      <c r="F45" s="12">
        <v>0</v>
      </c>
      <c r="G45" s="12">
        <v>0</v>
      </c>
      <c r="H45" s="13">
        <v>0</v>
      </c>
    </row>
    <row r="46" spans="1:8" ht="14.65" customHeight="1" x14ac:dyDescent="0.25">
      <c r="A46" s="35"/>
      <c r="B46" s="34"/>
      <c r="C46" s="11">
        <v>525</v>
      </c>
      <c r="D46" s="21"/>
      <c r="E46" s="17"/>
      <c r="F46" s="12">
        <v>0.33333333333333298</v>
      </c>
      <c r="G46" s="12">
        <v>1</v>
      </c>
      <c r="H46" s="13">
        <v>0.99999999999999889</v>
      </c>
    </row>
    <row r="47" spans="1:8" ht="14.65" customHeight="1" x14ac:dyDescent="0.25">
      <c r="A47" s="35"/>
      <c r="B47" s="30" t="s">
        <v>111</v>
      </c>
      <c r="C47" s="6"/>
      <c r="D47" s="16">
        <v>50</v>
      </c>
      <c r="E47" s="16">
        <f>ROUND(D47/3,0)</f>
        <v>17</v>
      </c>
      <c r="F47" s="9">
        <v>19.000000000000011</v>
      </c>
      <c r="G47" s="9">
        <v>19</v>
      </c>
      <c r="H47" s="10">
        <v>57.000000000000043</v>
      </c>
    </row>
    <row r="48" spans="1:8" ht="14.65" customHeight="1" x14ac:dyDescent="0.25">
      <c r="A48" s="35"/>
      <c r="B48" s="30"/>
      <c r="C48" s="11">
        <v>530</v>
      </c>
      <c r="D48" s="21"/>
      <c r="E48" s="17"/>
      <c r="F48" s="12">
        <v>6.0000000000000062</v>
      </c>
      <c r="G48" s="12">
        <v>6</v>
      </c>
      <c r="H48" s="13">
        <v>18.000000000000021</v>
      </c>
    </row>
    <row r="49" spans="1:8" ht="14.65" customHeight="1" x14ac:dyDescent="0.25">
      <c r="A49" s="35"/>
      <c r="B49" s="30"/>
      <c r="C49" s="11">
        <v>535</v>
      </c>
      <c r="D49" s="21"/>
      <c r="E49" s="17"/>
      <c r="F49" s="12">
        <v>1.333333333333333</v>
      </c>
      <c r="G49" s="12">
        <v>1</v>
      </c>
      <c r="H49" s="13">
        <v>3.9999999999999991</v>
      </c>
    </row>
    <row r="50" spans="1:8" ht="14.65" customHeight="1" x14ac:dyDescent="0.25">
      <c r="A50" s="35"/>
      <c r="B50" s="30"/>
      <c r="C50" s="11">
        <v>536</v>
      </c>
      <c r="D50" s="21"/>
      <c r="E50" s="17"/>
      <c r="F50" s="12">
        <v>0</v>
      </c>
      <c r="G50" s="12">
        <v>0</v>
      </c>
      <c r="H50" s="13">
        <v>0</v>
      </c>
    </row>
    <row r="51" spans="1:8" ht="14.65" customHeight="1" x14ac:dyDescent="0.25">
      <c r="A51" s="35"/>
      <c r="B51" s="30"/>
      <c r="C51" s="11">
        <v>540</v>
      </c>
      <c r="D51" s="21"/>
      <c r="E51" s="17"/>
      <c r="F51" s="12">
        <v>7.3333333333333366</v>
      </c>
      <c r="G51" s="12">
        <v>7</v>
      </c>
      <c r="H51" s="13">
        <v>22.000000000000011</v>
      </c>
    </row>
    <row r="52" spans="1:8" ht="14.65" customHeight="1" x14ac:dyDescent="0.25">
      <c r="A52" s="35"/>
      <c r="B52" s="30"/>
      <c r="C52" s="11">
        <v>545</v>
      </c>
      <c r="D52" s="21"/>
      <c r="E52" s="17"/>
      <c r="F52" s="12">
        <v>4.3333333333333366</v>
      </c>
      <c r="G52" s="12">
        <v>5</v>
      </c>
      <c r="H52" s="13">
        <v>13.000000000000011</v>
      </c>
    </row>
    <row r="53" spans="1:8" ht="14.65" customHeight="1" x14ac:dyDescent="0.25">
      <c r="A53" s="31" t="s">
        <v>112</v>
      </c>
      <c r="B53" s="6"/>
      <c r="C53" s="14" t="s">
        <v>113</v>
      </c>
      <c r="D53" s="16">
        <f>SUM(D54:D119)</f>
        <v>550</v>
      </c>
      <c r="E53" s="16">
        <f>SUM(E54:E119)</f>
        <v>183</v>
      </c>
      <c r="F53" s="7">
        <v>186.33333333333329</v>
      </c>
      <c r="G53" s="7">
        <v>204</v>
      </c>
      <c r="H53" s="8">
        <v>559</v>
      </c>
    </row>
    <row r="54" spans="1:8" ht="14.65" customHeight="1" x14ac:dyDescent="0.25">
      <c r="A54" s="32"/>
      <c r="B54" s="30" t="s">
        <v>114</v>
      </c>
      <c r="C54" s="14"/>
      <c r="D54" s="16">
        <v>100</v>
      </c>
      <c r="E54" s="16">
        <f>ROUND(D54/3,0)</f>
        <v>33</v>
      </c>
      <c r="F54" s="7">
        <v>31.33333333333335</v>
      </c>
      <c r="G54" s="7">
        <v>32</v>
      </c>
      <c r="H54" s="8">
        <v>94.000000000000057</v>
      </c>
    </row>
    <row r="55" spans="1:8" ht="14.65" customHeight="1" x14ac:dyDescent="0.25">
      <c r="A55" s="32"/>
      <c r="B55" s="30"/>
      <c r="C55" s="28" t="s">
        <v>115</v>
      </c>
      <c r="D55" s="22"/>
      <c r="E55" s="18"/>
      <c r="F55" s="12">
        <v>2.6666666666666741</v>
      </c>
      <c r="G55" s="12">
        <v>1</v>
      </c>
      <c r="H55" s="13">
        <v>8.0000000000000213</v>
      </c>
    </row>
    <row r="56" spans="1:8" ht="14.65" customHeight="1" x14ac:dyDescent="0.25">
      <c r="A56" s="32"/>
      <c r="B56" s="30"/>
      <c r="C56" s="28" t="s">
        <v>116</v>
      </c>
      <c r="D56" s="22"/>
      <c r="E56" s="18"/>
      <c r="F56" s="12">
        <v>0.66666666666666696</v>
      </c>
      <c r="G56" s="12">
        <v>1</v>
      </c>
      <c r="H56" s="13">
        <v>2.0000000000000009</v>
      </c>
    </row>
    <row r="57" spans="1:8" ht="14.65" customHeight="1" x14ac:dyDescent="0.25">
      <c r="A57" s="32"/>
      <c r="B57" s="30"/>
      <c r="C57" s="28" t="s">
        <v>117</v>
      </c>
      <c r="D57" s="22"/>
      <c r="E57" s="18"/>
      <c r="F57" s="12">
        <v>0.66666666666666596</v>
      </c>
      <c r="G57" s="12">
        <v>1</v>
      </c>
      <c r="H57" s="13">
        <v>1.999999999999998</v>
      </c>
    </row>
    <row r="58" spans="1:8" ht="14.65" customHeight="1" x14ac:dyDescent="0.25">
      <c r="A58" s="32"/>
      <c r="B58" s="30"/>
      <c r="C58" s="11">
        <v>250</v>
      </c>
      <c r="D58" s="21"/>
      <c r="E58" s="17"/>
      <c r="F58" s="12">
        <v>15.000000000000011</v>
      </c>
      <c r="G58" s="12">
        <v>17</v>
      </c>
      <c r="H58" s="13">
        <v>45.000000000000007</v>
      </c>
    </row>
    <row r="59" spans="1:8" ht="14.65" customHeight="1" x14ac:dyDescent="0.25">
      <c r="A59" s="32"/>
      <c r="B59" s="30"/>
      <c r="C59" s="11">
        <v>260</v>
      </c>
      <c r="D59" s="21"/>
      <c r="E59" s="17"/>
      <c r="F59" s="12">
        <v>0.33333333333333298</v>
      </c>
      <c r="G59" s="12">
        <v>1</v>
      </c>
      <c r="H59" s="13">
        <v>0.99999999999999889</v>
      </c>
    </row>
    <row r="60" spans="1:8" ht="14.65" customHeight="1" x14ac:dyDescent="0.25">
      <c r="A60" s="32"/>
      <c r="B60" s="30"/>
      <c r="C60" s="11">
        <v>265</v>
      </c>
      <c r="D60" s="21"/>
      <c r="E60" s="17"/>
      <c r="F60" s="12">
        <v>0.99999999999999889</v>
      </c>
      <c r="G60" s="12">
        <v>2</v>
      </c>
      <c r="H60" s="13">
        <v>2.999999999999996</v>
      </c>
    </row>
    <row r="61" spans="1:8" ht="14.65" customHeight="1" x14ac:dyDescent="0.25">
      <c r="A61" s="32"/>
      <c r="B61" s="30"/>
      <c r="C61" s="11">
        <v>270</v>
      </c>
      <c r="D61" s="21"/>
      <c r="E61" s="17"/>
      <c r="F61" s="12">
        <v>5.333333333333341</v>
      </c>
      <c r="G61" s="12">
        <v>5</v>
      </c>
      <c r="H61" s="13">
        <v>16.000000000000021</v>
      </c>
    </row>
    <row r="62" spans="1:8" ht="14.65" customHeight="1" x14ac:dyDescent="0.25">
      <c r="A62" s="32"/>
      <c r="B62" s="30"/>
      <c r="C62" s="11">
        <v>275</v>
      </c>
      <c r="D62" s="21"/>
      <c r="E62" s="17"/>
      <c r="F62" s="12">
        <v>0</v>
      </c>
      <c r="G62" s="12">
        <v>0</v>
      </c>
      <c r="H62" s="13">
        <v>0</v>
      </c>
    </row>
    <row r="63" spans="1:8" ht="14.65" customHeight="1" x14ac:dyDescent="0.25">
      <c r="A63" s="32"/>
      <c r="B63" s="30"/>
      <c r="C63" s="11">
        <v>280</v>
      </c>
      <c r="D63" s="21"/>
      <c r="E63" s="17"/>
      <c r="F63" s="12">
        <v>2.6666666666666679</v>
      </c>
      <c r="G63" s="12">
        <v>2</v>
      </c>
      <c r="H63" s="13">
        <v>8.0000000000000036</v>
      </c>
    </row>
    <row r="64" spans="1:8" ht="14.65" customHeight="1" x14ac:dyDescent="0.25">
      <c r="A64" s="32"/>
      <c r="B64" s="30"/>
      <c r="C64" s="11">
        <v>281</v>
      </c>
      <c r="D64" s="21"/>
      <c r="E64" s="17"/>
      <c r="F64" s="12">
        <v>1.3333333333333319</v>
      </c>
      <c r="G64" s="12">
        <v>1</v>
      </c>
      <c r="H64" s="13">
        <v>3.999999999999996</v>
      </c>
    </row>
    <row r="65" spans="1:8" ht="14.65" customHeight="1" x14ac:dyDescent="0.25">
      <c r="A65" s="32"/>
      <c r="B65" s="30"/>
      <c r="C65" s="11">
        <v>285</v>
      </c>
      <c r="D65" s="21"/>
      <c r="E65" s="17"/>
      <c r="F65" s="12">
        <v>0.33333333333333298</v>
      </c>
      <c r="G65" s="12">
        <v>0</v>
      </c>
      <c r="H65" s="13">
        <v>0.99999999999999889</v>
      </c>
    </row>
    <row r="66" spans="1:8" ht="14.65" customHeight="1" x14ac:dyDescent="0.25">
      <c r="A66" s="32"/>
      <c r="B66" s="30"/>
      <c r="C66" s="11">
        <v>290</v>
      </c>
      <c r="D66" s="21"/>
      <c r="E66" s="17"/>
      <c r="F66" s="12">
        <v>1.3333333333333319</v>
      </c>
      <c r="G66" s="12">
        <v>1</v>
      </c>
      <c r="H66" s="13">
        <v>3.999999999999996</v>
      </c>
    </row>
    <row r="67" spans="1:8" ht="14.65" customHeight="1" x14ac:dyDescent="0.25">
      <c r="A67" s="32"/>
      <c r="B67" s="30" t="s">
        <v>118</v>
      </c>
      <c r="C67" s="6"/>
      <c r="D67" s="16">
        <v>75</v>
      </c>
      <c r="E67" s="16">
        <f>ROUND(D67/3,0)</f>
        <v>25</v>
      </c>
      <c r="F67" s="9">
        <v>24.666666666666671</v>
      </c>
      <c r="G67" s="9">
        <v>26</v>
      </c>
      <c r="H67" s="10">
        <v>74</v>
      </c>
    </row>
    <row r="68" spans="1:8" ht="14.65" customHeight="1" x14ac:dyDescent="0.25">
      <c r="A68" s="32"/>
      <c r="B68" s="30"/>
      <c r="C68" s="28" t="s">
        <v>119</v>
      </c>
      <c r="D68" s="22"/>
      <c r="E68" s="18"/>
      <c r="F68" s="12">
        <v>0.66666666666666596</v>
      </c>
      <c r="G68" s="12">
        <v>1</v>
      </c>
      <c r="H68" s="13">
        <v>1.999999999999998</v>
      </c>
    </row>
    <row r="69" spans="1:8" ht="14.65" customHeight="1" x14ac:dyDescent="0.25">
      <c r="A69" s="32"/>
      <c r="B69" s="30"/>
      <c r="C69" s="11">
        <v>130</v>
      </c>
      <c r="D69" s="21"/>
      <c r="E69" s="17"/>
      <c r="F69" s="12">
        <v>7.3333333333333304</v>
      </c>
      <c r="G69" s="12">
        <v>7</v>
      </c>
      <c r="H69" s="13">
        <v>21.999999999999989</v>
      </c>
    </row>
    <row r="70" spans="1:8" ht="14.65" customHeight="1" x14ac:dyDescent="0.25">
      <c r="A70" s="32"/>
      <c r="B70" s="30"/>
      <c r="C70" s="11">
        <v>140</v>
      </c>
      <c r="D70" s="21"/>
      <c r="E70" s="17"/>
      <c r="F70" s="12">
        <v>6.3333333333333259</v>
      </c>
      <c r="G70" s="12">
        <v>6</v>
      </c>
      <c r="H70" s="13">
        <v>18.999999999999979</v>
      </c>
    </row>
    <row r="71" spans="1:8" ht="14.65" customHeight="1" x14ac:dyDescent="0.25">
      <c r="A71" s="32"/>
      <c r="B71" s="30"/>
      <c r="C71" s="11">
        <v>215</v>
      </c>
      <c r="D71" s="21"/>
      <c r="E71" s="17"/>
      <c r="F71" s="12">
        <v>2.3333333333333379</v>
      </c>
      <c r="G71" s="12">
        <v>2</v>
      </c>
      <c r="H71" s="13">
        <v>7.0000000000000133</v>
      </c>
    </row>
    <row r="72" spans="1:8" ht="14.65" customHeight="1" x14ac:dyDescent="0.25">
      <c r="A72" s="32"/>
      <c r="B72" s="30"/>
      <c r="C72" s="11">
        <v>225</v>
      </c>
      <c r="D72" s="21"/>
      <c r="E72" s="17"/>
      <c r="F72" s="12">
        <v>0.66666666666666596</v>
      </c>
      <c r="G72" s="12">
        <v>1</v>
      </c>
      <c r="H72" s="13">
        <v>1.999999999999998</v>
      </c>
    </row>
    <row r="73" spans="1:8" ht="14.65" customHeight="1" x14ac:dyDescent="0.25">
      <c r="A73" s="32"/>
      <c r="B73" s="30"/>
      <c r="C73" s="11">
        <v>230</v>
      </c>
      <c r="D73" s="21"/>
      <c r="E73" s="17"/>
      <c r="F73" s="12">
        <v>7.3333333333333428</v>
      </c>
      <c r="G73" s="12">
        <v>9</v>
      </c>
      <c r="H73" s="13">
        <v>22.000000000000028</v>
      </c>
    </row>
    <row r="74" spans="1:8" ht="14.65" customHeight="1" x14ac:dyDescent="0.25">
      <c r="A74" s="32"/>
      <c r="B74" s="30"/>
      <c r="C74" s="11">
        <v>235</v>
      </c>
      <c r="D74" s="21"/>
      <c r="E74" s="17"/>
      <c r="F74" s="12">
        <v>0</v>
      </c>
      <c r="G74" s="12">
        <v>0</v>
      </c>
      <c r="H74" s="13">
        <v>0</v>
      </c>
    </row>
    <row r="75" spans="1:8" ht="14.65" customHeight="1" x14ac:dyDescent="0.25">
      <c r="A75" s="32"/>
      <c r="B75" s="30" t="s">
        <v>23</v>
      </c>
      <c r="C75" s="6"/>
      <c r="D75" s="16">
        <v>75</v>
      </c>
      <c r="E75" s="16">
        <f>ROUND(D75/3,0)</f>
        <v>25</v>
      </c>
      <c r="F75" s="9">
        <v>25.000000000000011</v>
      </c>
      <c r="G75" s="9">
        <v>24</v>
      </c>
      <c r="H75" s="10">
        <v>75.000000000000028</v>
      </c>
    </row>
    <row r="76" spans="1:8" ht="14.65" customHeight="1" x14ac:dyDescent="0.25">
      <c r="A76" s="32"/>
      <c r="B76" s="30"/>
      <c r="C76" s="28" t="s">
        <v>120</v>
      </c>
      <c r="D76" s="22"/>
      <c r="E76" s="18"/>
      <c r="F76" s="12">
        <v>1.666666666666667</v>
      </c>
      <c r="G76" s="12">
        <v>2</v>
      </c>
      <c r="H76" s="13">
        <v>5</v>
      </c>
    </row>
    <row r="77" spans="1:8" ht="14.65" customHeight="1" x14ac:dyDescent="0.25">
      <c r="A77" s="32"/>
      <c r="B77" s="30"/>
      <c r="C77" s="11">
        <v>160</v>
      </c>
      <c r="D77" s="21"/>
      <c r="E77" s="17"/>
      <c r="F77" s="12">
        <v>17.333333333333339</v>
      </c>
      <c r="G77" s="12">
        <v>16</v>
      </c>
      <c r="H77" s="13">
        <v>52.000000000000007</v>
      </c>
    </row>
    <row r="78" spans="1:8" ht="14.65" customHeight="1" x14ac:dyDescent="0.25">
      <c r="A78" s="32"/>
      <c r="B78" s="30"/>
      <c r="C78" s="11">
        <v>240</v>
      </c>
      <c r="D78" s="21"/>
      <c r="E78" s="17"/>
      <c r="F78" s="12">
        <v>4.0000000000000044</v>
      </c>
      <c r="G78" s="12">
        <v>5</v>
      </c>
      <c r="H78" s="13">
        <v>12.000000000000011</v>
      </c>
    </row>
    <row r="79" spans="1:8" ht="14.65" customHeight="1" x14ac:dyDescent="0.25">
      <c r="A79" s="32"/>
      <c r="B79" s="30"/>
      <c r="C79" s="11">
        <v>245</v>
      </c>
      <c r="D79" s="21"/>
      <c r="E79" s="17"/>
      <c r="F79" s="12">
        <v>1.9999999999999989</v>
      </c>
      <c r="G79" s="12">
        <v>1</v>
      </c>
      <c r="H79" s="13">
        <v>5.9999999999999973</v>
      </c>
    </row>
    <row r="80" spans="1:8" ht="14.65" customHeight="1" x14ac:dyDescent="0.25">
      <c r="A80" s="32"/>
      <c r="B80" s="30" t="s">
        <v>121</v>
      </c>
      <c r="C80" s="6"/>
      <c r="D80" s="16">
        <v>75</v>
      </c>
      <c r="E80" s="16">
        <f>ROUND(D80/3,0)</f>
        <v>25</v>
      </c>
      <c r="F80" s="9">
        <v>23.666666666666679</v>
      </c>
      <c r="G80" s="9">
        <v>23</v>
      </c>
      <c r="H80" s="10">
        <v>71.000000000000057</v>
      </c>
    </row>
    <row r="81" spans="1:8" ht="14.65" customHeight="1" x14ac:dyDescent="0.25">
      <c r="A81" s="32"/>
      <c r="B81" s="30"/>
      <c r="C81" s="28" t="s">
        <v>122</v>
      </c>
      <c r="D81" s="22"/>
      <c r="E81" s="18"/>
      <c r="F81" s="12">
        <v>7.0000000000000071</v>
      </c>
      <c r="G81" s="12">
        <v>0</v>
      </c>
      <c r="H81" s="13">
        <v>21.000000000000021</v>
      </c>
    </row>
    <row r="82" spans="1:8" ht="14.65" customHeight="1" x14ac:dyDescent="0.25">
      <c r="A82" s="32"/>
      <c r="B82" s="30"/>
      <c r="C82" s="28" t="s">
        <v>123</v>
      </c>
      <c r="D82" s="22"/>
      <c r="E82" s="18"/>
      <c r="F82" s="12">
        <v>0</v>
      </c>
      <c r="G82" s="12">
        <v>2</v>
      </c>
      <c r="H82" s="13">
        <v>0</v>
      </c>
    </row>
    <row r="83" spans="1:8" ht="14.65" customHeight="1" x14ac:dyDescent="0.25">
      <c r="A83" s="32"/>
      <c r="B83" s="30"/>
      <c r="C83" s="28" t="s">
        <v>124</v>
      </c>
      <c r="D83" s="22"/>
      <c r="E83" s="18"/>
      <c r="F83" s="12">
        <v>3.333333333333337</v>
      </c>
      <c r="G83" s="12">
        <v>0</v>
      </c>
      <c r="H83" s="13">
        <v>10.000000000000011</v>
      </c>
    </row>
    <row r="84" spans="1:8" ht="14.65" customHeight="1" x14ac:dyDescent="0.25">
      <c r="A84" s="32"/>
      <c r="B84" s="30"/>
      <c r="C84" s="11">
        <v>500</v>
      </c>
      <c r="D84" s="21"/>
      <c r="E84" s="17"/>
      <c r="F84" s="12">
        <v>13.333333333333339</v>
      </c>
      <c r="G84" s="12">
        <v>19</v>
      </c>
      <c r="H84" s="13">
        <v>40.000000000000007</v>
      </c>
    </row>
    <row r="85" spans="1:8" ht="14.65" customHeight="1" x14ac:dyDescent="0.25">
      <c r="A85" s="32"/>
      <c r="B85" s="30"/>
      <c r="C85" s="11">
        <v>505</v>
      </c>
      <c r="D85" s="21"/>
      <c r="E85" s="17"/>
      <c r="F85" s="12">
        <v>0</v>
      </c>
      <c r="G85" s="12">
        <v>2</v>
      </c>
      <c r="H85" s="13">
        <v>0</v>
      </c>
    </row>
    <row r="86" spans="1:8" ht="14.65" customHeight="1" x14ac:dyDescent="0.25">
      <c r="A86" s="32"/>
      <c r="B86" s="30"/>
      <c r="C86" s="11">
        <v>506</v>
      </c>
      <c r="D86" s="21"/>
      <c r="E86" s="17"/>
      <c r="F86" s="12">
        <v>0</v>
      </c>
      <c r="G86" s="12">
        <v>0</v>
      </c>
      <c r="H86" s="13">
        <v>0</v>
      </c>
    </row>
    <row r="87" spans="1:8" ht="14.65" customHeight="1" x14ac:dyDescent="0.25">
      <c r="A87" s="32"/>
      <c r="B87" s="30" t="s">
        <v>38</v>
      </c>
      <c r="C87" s="6"/>
      <c r="D87" s="16">
        <v>125</v>
      </c>
      <c r="E87" s="16">
        <f>ROUND(D87/3,0)</f>
        <v>42</v>
      </c>
      <c r="F87" s="9">
        <v>46</v>
      </c>
      <c r="G87" s="9">
        <v>47</v>
      </c>
      <c r="H87" s="10">
        <v>138</v>
      </c>
    </row>
    <row r="88" spans="1:8" ht="14.65" customHeight="1" x14ac:dyDescent="0.25">
      <c r="A88" s="32"/>
      <c r="B88" s="30"/>
      <c r="C88" s="28" t="s">
        <v>125</v>
      </c>
      <c r="D88" s="22"/>
      <c r="E88" s="18"/>
      <c r="F88" s="12">
        <v>0</v>
      </c>
      <c r="G88" s="12">
        <v>0</v>
      </c>
      <c r="H88" s="13">
        <v>0</v>
      </c>
    </row>
    <row r="89" spans="1:8" ht="14.65" customHeight="1" x14ac:dyDescent="0.25">
      <c r="A89" s="32"/>
      <c r="B89" s="30"/>
      <c r="C89" s="28" t="s">
        <v>126</v>
      </c>
      <c r="D89" s="22"/>
      <c r="E89" s="18"/>
      <c r="F89" s="12">
        <v>1</v>
      </c>
      <c r="G89" s="12">
        <v>1</v>
      </c>
      <c r="H89" s="13">
        <v>3</v>
      </c>
    </row>
    <row r="90" spans="1:8" ht="14.65" customHeight="1" x14ac:dyDescent="0.25">
      <c r="A90" s="32"/>
      <c r="B90" s="30"/>
      <c r="C90" s="28" t="s">
        <v>127</v>
      </c>
      <c r="D90" s="22"/>
      <c r="E90" s="18"/>
      <c r="F90" s="12">
        <v>0</v>
      </c>
      <c r="G90" s="12">
        <v>0</v>
      </c>
      <c r="H90" s="13">
        <v>0</v>
      </c>
    </row>
    <row r="91" spans="1:8" ht="14.65" customHeight="1" x14ac:dyDescent="0.25">
      <c r="A91" s="32"/>
      <c r="B91" s="30"/>
      <c r="C91" s="28" t="s">
        <v>128</v>
      </c>
      <c r="D91" s="22"/>
      <c r="E91" s="18"/>
      <c r="F91" s="12">
        <v>0</v>
      </c>
      <c r="G91" s="12">
        <v>0</v>
      </c>
      <c r="H91" s="13">
        <v>0</v>
      </c>
    </row>
    <row r="92" spans="1:8" ht="14.65" customHeight="1" x14ac:dyDescent="0.25">
      <c r="A92" s="32"/>
      <c r="B92" s="30"/>
      <c r="C92" s="11">
        <v>33</v>
      </c>
      <c r="D92" s="21"/>
      <c r="E92" s="17"/>
      <c r="F92" s="12">
        <v>4</v>
      </c>
      <c r="G92" s="12">
        <v>4</v>
      </c>
      <c r="H92" s="13">
        <v>12</v>
      </c>
    </row>
    <row r="93" spans="1:8" ht="14.65" customHeight="1" x14ac:dyDescent="0.25">
      <c r="A93" s="32"/>
      <c r="B93" s="30"/>
      <c r="C93" s="11">
        <v>51</v>
      </c>
      <c r="D93" s="21"/>
      <c r="E93" s="17"/>
      <c r="F93" s="12">
        <v>3</v>
      </c>
      <c r="G93" s="12">
        <v>3</v>
      </c>
      <c r="H93" s="13">
        <v>9</v>
      </c>
    </row>
    <row r="94" spans="1:8" ht="14.65" customHeight="1" x14ac:dyDescent="0.25">
      <c r="A94" s="32"/>
      <c r="B94" s="30"/>
      <c r="C94" s="11">
        <v>56</v>
      </c>
      <c r="D94" s="21"/>
      <c r="E94" s="17"/>
      <c r="F94" s="12">
        <v>4</v>
      </c>
      <c r="G94" s="12">
        <v>5</v>
      </c>
      <c r="H94" s="13">
        <v>12</v>
      </c>
    </row>
    <row r="95" spans="1:8" ht="14.65" customHeight="1" x14ac:dyDescent="0.25">
      <c r="A95" s="32"/>
      <c r="B95" s="30"/>
      <c r="C95" s="11">
        <v>58</v>
      </c>
      <c r="D95" s="21"/>
      <c r="E95" s="17"/>
      <c r="F95" s="12">
        <v>4</v>
      </c>
      <c r="G95" s="12">
        <v>4</v>
      </c>
      <c r="H95" s="13">
        <v>12</v>
      </c>
    </row>
    <row r="96" spans="1:8" ht="14.65" customHeight="1" x14ac:dyDescent="0.25">
      <c r="A96" s="32"/>
      <c r="B96" s="30"/>
      <c r="C96" s="11">
        <v>60</v>
      </c>
      <c r="D96" s="21"/>
      <c r="E96" s="17"/>
      <c r="F96" s="12">
        <v>8</v>
      </c>
      <c r="G96" s="12">
        <v>8</v>
      </c>
      <c r="H96" s="13">
        <v>24</v>
      </c>
    </row>
    <row r="97" spans="1:8" ht="14.65" customHeight="1" x14ac:dyDescent="0.25">
      <c r="A97" s="32"/>
      <c r="B97" s="30"/>
      <c r="C97" s="11">
        <v>62</v>
      </c>
      <c r="D97" s="21"/>
      <c r="E97" s="17"/>
      <c r="F97" s="12">
        <v>0</v>
      </c>
      <c r="G97" s="12">
        <v>0</v>
      </c>
      <c r="H97" s="13">
        <v>0</v>
      </c>
    </row>
    <row r="98" spans="1:8" ht="14.65" customHeight="1" x14ac:dyDescent="0.25">
      <c r="A98" s="32"/>
      <c r="B98" s="30"/>
      <c r="C98" s="11">
        <v>63</v>
      </c>
      <c r="D98" s="21"/>
      <c r="E98" s="17"/>
      <c r="F98" s="12">
        <v>1</v>
      </c>
      <c r="G98" s="12">
        <v>1</v>
      </c>
      <c r="H98" s="13">
        <v>3</v>
      </c>
    </row>
    <row r="99" spans="1:8" ht="14.65" customHeight="1" x14ac:dyDescent="0.25">
      <c r="A99" s="32"/>
      <c r="B99" s="30"/>
      <c r="C99" s="11">
        <v>65</v>
      </c>
      <c r="D99" s="21"/>
      <c r="E99" s="17"/>
      <c r="F99" s="12">
        <v>5</v>
      </c>
      <c r="G99" s="12">
        <v>5</v>
      </c>
      <c r="H99" s="13">
        <v>15</v>
      </c>
    </row>
    <row r="100" spans="1:8" ht="14.65" customHeight="1" x14ac:dyDescent="0.25">
      <c r="A100" s="32"/>
      <c r="B100" s="30"/>
      <c r="C100" s="11">
        <v>66</v>
      </c>
      <c r="D100" s="21"/>
      <c r="E100" s="17"/>
      <c r="F100" s="12">
        <v>6</v>
      </c>
      <c r="G100" s="12">
        <v>7</v>
      </c>
      <c r="H100" s="13">
        <v>18</v>
      </c>
    </row>
    <row r="101" spans="1:8" ht="14.65" customHeight="1" x14ac:dyDescent="0.25">
      <c r="A101" s="32"/>
      <c r="B101" s="30"/>
      <c r="C101" s="11">
        <v>67</v>
      </c>
      <c r="D101" s="21"/>
      <c r="E101" s="17"/>
      <c r="F101" s="12">
        <v>5</v>
      </c>
      <c r="G101" s="12">
        <v>5</v>
      </c>
      <c r="H101" s="13">
        <v>15</v>
      </c>
    </row>
    <row r="102" spans="1:8" ht="14.65" customHeight="1" x14ac:dyDescent="0.25">
      <c r="A102" s="32"/>
      <c r="B102" s="30"/>
      <c r="C102" s="11">
        <v>68</v>
      </c>
      <c r="D102" s="21"/>
      <c r="E102" s="17"/>
      <c r="F102" s="12">
        <v>4</v>
      </c>
      <c r="G102" s="12">
        <v>3</v>
      </c>
      <c r="H102" s="13">
        <v>12</v>
      </c>
    </row>
    <row r="103" spans="1:8" ht="14.65" customHeight="1" x14ac:dyDescent="0.25">
      <c r="A103" s="32"/>
      <c r="B103" s="30"/>
      <c r="C103" s="11">
        <v>69</v>
      </c>
      <c r="D103" s="21"/>
      <c r="E103" s="17"/>
      <c r="F103" s="12">
        <v>1</v>
      </c>
      <c r="G103" s="12">
        <v>1</v>
      </c>
      <c r="H103" s="13">
        <v>3</v>
      </c>
    </row>
    <row r="104" spans="1:8" ht="14.65" customHeight="1" x14ac:dyDescent="0.25">
      <c r="A104" s="32"/>
      <c r="B104" s="34" t="s">
        <v>129</v>
      </c>
      <c r="C104" s="6"/>
      <c r="D104" s="16">
        <v>100</v>
      </c>
      <c r="E104" s="16">
        <f>ROUND(D104/3,0)</f>
        <v>33</v>
      </c>
      <c r="F104" s="9">
        <v>35.666666666666679</v>
      </c>
      <c r="G104" s="9">
        <v>52</v>
      </c>
      <c r="H104" s="10">
        <v>107.0000000000001</v>
      </c>
    </row>
    <row r="105" spans="1:8" ht="14.65" customHeight="1" x14ac:dyDescent="0.25">
      <c r="A105" s="32"/>
      <c r="B105" s="34"/>
      <c r="C105" s="28" t="s">
        <v>130</v>
      </c>
      <c r="D105" s="22"/>
      <c r="E105" s="18"/>
      <c r="F105" s="12">
        <v>0</v>
      </c>
      <c r="G105" s="12">
        <v>5</v>
      </c>
      <c r="H105" s="13">
        <v>0</v>
      </c>
    </row>
    <row r="106" spans="1:8" ht="14.65" customHeight="1" x14ac:dyDescent="0.25">
      <c r="A106" s="32"/>
      <c r="B106" s="34"/>
      <c r="C106" s="28" t="s">
        <v>131</v>
      </c>
      <c r="D106" s="22"/>
      <c r="E106" s="18"/>
      <c r="F106" s="12">
        <v>0.33333333333333298</v>
      </c>
      <c r="G106" s="12">
        <v>1</v>
      </c>
      <c r="H106" s="13">
        <v>0.99999999999999889</v>
      </c>
    </row>
    <row r="107" spans="1:8" ht="14.65" customHeight="1" x14ac:dyDescent="0.25">
      <c r="A107" s="32"/>
      <c r="B107" s="34"/>
      <c r="C107" s="28" t="s">
        <v>132</v>
      </c>
      <c r="D107" s="22"/>
      <c r="E107" s="18"/>
      <c r="F107" s="12">
        <v>1.3333333333333339</v>
      </c>
      <c r="G107" s="12">
        <v>3</v>
      </c>
      <c r="H107" s="13">
        <v>4.0000000000000018</v>
      </c>
    </row>
    <row r="108" spans="1:8" ht="14.65" customHeight="1" x14ac:dyDescent="0.25">
      <c r="A108" s="32"/>
      <c r="B108" s="34"/>
      <c r="C108" s="28" t="s">
        <v>133</v>
      </c>
      <c r="D108" s="22"/>
      <c r="E108" s="18"/>
      <c r="F108" s="12">
        <v>4.666666666666667</v>
      </c>
      <c r="G108" s="12">
        <v>5</v>
      </c>
      <c r="H108" s="13">
        <v>14</v>
      </c>
    </row>
    <row r="109" spans="1:8" ht="14.65" customHeight="1" x14ac:dyDescent="0.25">
      <c r="A109" s="32"/>
      <c r="B109" s="34"/>
      <c r="C109" s="11">
        <v>120</v>
      </c>
      <c r="D109" s="21"/>
      <c r="E109" s="17"/>
      <c r="F109" s="12">
        <v>3.666666666666663</v>
      </c>
      <c r="G109" s="12">
        <v>6</v>
      </c>
      <c r="H109" s="13">
        <v>10.999999999999989</v>
      </c>
    </row>
    <row r="110" spans="1:8" ht="14.65" customHeight="1" x14ac:dyDescent="0.25">
      <c r="A110" s="32"/>
      <c r="B110" s="34"/>
      <c r="C110" s="11">
        <v>310</v>
      </c>
      <c r="D110" s="21"/>
      <c r="E110" s="17"/>
      <c r="F110" s="12">
        <v>3.0000000000000031</v>
      </c>
      <c r="G110" s="12">
        <v>5</v>
      </c>
      <c r="H110" s="13">
        <v>9.0000000000000089</v>
      </c>
    </row>
    <row r="111" spans="1:8" ht="14.65" customHeight="1" x14ac:dyDescent="0.25">
      <c r="A111" s="32"/>
      <c r="B111" s="34"/>
      <c r="C111" s="11">
        <v>315</v>
      </c>
      <c r="D111" s="21"/>
      <c r="E111" s="17"/>
      <c r="F111" s="12">
        <v>0</v>
      </c>
      <c r="G111" s="12">
        <v>5</v>
      </c>
      <c r="H111" s="13">
        <v>0</v>
      </c>
    </row>
    <row r="112" spans="1:8" ht="14.65" customHeight="1" x14ac:dyDescent="0.25">
      <c r="A112" s="32"/>
      <c r="B112" s="34"/>
      <c r="C112" s="11">
        <v>375</v>
      </c>
      <c r="D112" s="21"/>
      <c r="E112" s="17"/>
      <c r="F112" s="12">
        <v>0.66666666666666996</v>
      </c>
      <c r="G112" s="12">
        <v>1</v>
      </c>
      <c r="H112" s="13">
        <v>2.0000000000000102</v>
      </c>
    </row>
    <row r="113" spans="1:8" ht="14.65" customHeight="1" x14ac:dyDescent="0.25">
      <c r="A113" s="32"/>
      <c r="B113" s="34"/>
      <c r="C113" s="11">
        <v>380</v>
      </c>
      <c r="D113" s="21"/>
      <c r="E113" s="17"/>
      <c r="F113" s="12">
        <v>3.9999999999999991</v>
      </c>
      <c r="G113" s="12">
        <v>5</v>
      </c>
      <c r="H113" s="13">
        <v>12</v>
      </c>
    </row>
    <row r="114" spans="1:8" ht="14.65" customHeight="1" x14ac:dyDescent="0.25">
      <c r="A114" s="32"/>
      <c r="B114" s="34"/>
      <c r="C114" s="11">
        <v>381</v>
      </c>
      <c r="D114" s="21"/>
      <c r="E114" s="17"/>
      <c r="F114" s="12">
        <v>0</v>
      </c>
      <c r="G114" s="12">
        <v>0</v>
      </c>
      <c r="H114" s="13">
        <v>0</v>
      </c>
    </row>
    <row r="115" spans="1:8" ht="14.65" customHeight="1" x14ac:dyDescent="0.25">
      <c r="A115" s="32"/>
      <c r="B115" s="34"/>
      <c r="C115" s="11">
        <v>385</v>
      </c>
      <c r="D115" s="21"/>
      <c r="E115" s="17"/>
      <c r="F115" s="12">
        <v>5.3333333333333366</v>
      </c>
      <c r="G115" s="12">
        <v>4</v>
      </c>
      <c r="H115" s="13">
        <v>16.000000000000011</v>
      </c>
    </row>
    <row r="116" spans="1:8" ht="14.65" customHeight="1" x14ac:dyDescent="0.25">
      <c r="A116" s="32"/>
      <c r="B116" s="34"/>
      <c r="C116" s="11">
        <v>390</v>
      </c>
      <c r="D116" s="21"/>
      <c r="E116" s="17"/>
      <c r="F116" s="12">
        <v>10.66666666666668</v>
      </c>
      <c r="G116" s="12">
        <v>10</v>
      </c>
      <c r="H116" s="13">
        <v>32.000000000000043</v>
      </c>
    </row>
    <row r="117" spans="1:8" ht="14.65" customHeight="1" x14ac:dyDescent="0.25">
      <c r="A117" s="32"/>
      <c r="B117" s="34"/>
      <c r="C117" s="11">
        <v>395</v>
      </c>
      <c r="D117" s="21"/>
      <c r="E117" s="17"/>
      <c r="F117" s="12">
        <v>1.666666666666667</v>
      </c>
      <c r="G117" s="12">
        <v>2</v>
      </c>
      <c r="H117" s="13">
        <v>5</v>
      </c>
    </row>
    <row r="118" spans="1:8" ht="14.65" customHeight="1" x14ac:dyDescent="0.25">
      <c r="A118" s="32"/>
      <c r="B118" s="34"/>
      <c r="C118" s="11">
        <v>396</v>
      </c>
      <c r="D118" s="21"/>
      <c r="E118" s="17"/>
      <c r="F118" s="12">
        <v>0.33333333333333298</v>
      </c>
      <c r="G118" s="12">
        <v>0</v>
      </c>
      <c r="H118" s="13">
        <v>0.99999999999999889</v>
      </c>
    </row>
    <row r="119" spans="1:8" ht="14.65" customHeight="1" x14ac:dyDescent="0.25">
      <c r="A119" s="33"/>
      <c r="B119" s="34"/>
      <c r="C119" s="11">
        <v>397</v>
      </c>
      <c r="D119" s="21"/>
      <c r="E119" s="17"/>
      <c r="F119" s="12">
        <v>0</v>
      </c>
      <c r="G119" s="12">
        <v>0</v>
      </c>
      <c r="H119" s="13">
        <v>0</v>
      </c>
    </row>
    <row r="120" spans="1:8" s="20" customFormat="1" ht="14.65" customHeight="1" x14ac:dyDescent="0.25">
      <c r="A120" s="30" t="s">
        <v>134</v>
      </c>
      <c r="B120" s="14"/>
      <c r="C120" s="14" t="s">
        <v>135</v>
      </c>
      <c r="D120" s="16"/>
      <c r="E120" s="14"/>
      <c r="F120" s="7">
        <v>16.333333333333329</v>
      </c>
      <c r="G120" s="7">
        <v>15</v>
      </c>
      <c r="H120" s="8">
        <v>48.999999999999972</v>
      </c>
    </row>
    <row r="121" spans="1:8" ht="14.65" customHeight="1" x14ac:dyDescent="0.25">
      <c r="A121" s="30"/>
      <c r="B121" s="30" t="s">
        <v>136</v>
      </c>
      <c r="C121" s="6"/>
      <c r="D121" s="16">
        <v>50</v>
      </c>
      <c r="E121" s="16">
        <f>ROUND(D121/3,0)</f>
        <v>17</v>
      </c>
      <c r="F121" s="9">
        <v>16.333333333333329</v>
      </c>
      <c r="G121" s="9">
        <v>15</v>
      </c>
      <c r="H121" s="10">
        <v>48.999999999999972</v>
      </c>
    </row>
    <row r="122" spans="1:8" ht="14.65" customHeight="1" x14ac:dyDescent="0.25">
      <c r="A122" s="30"/>
      <c r="B122" s="30"/>
      <c r="C122" s="28" t="s">
        <v>137</v>
      </c>
      <c r="D122" s="22"/>
      <c r="E122" s="18"/>
      <c r="F122" s="12">
        <v>10.666666666666661</v>
      </c>
      <c r="G122" s="12">
        <v>11</v>
      </c>
      <c r="H122" s="13">
        <v>31.999999999999989</v>
      </c>
    </row>
    <row r="123" spans="1:8" ht="14.65" customHeight="1" x14ac:dyDescent="0.25">
      <c r="A123" s="30"/>
      <c r="B123" s="30"/>
      <c r="C123" s="28" t="s">
        <v>138</v>
      </c>
      <c r="D123" s="22"/>
      <c r="E123" s="18"/>
      <c r="F123" s="12">
        <v>2.3333333333333299</v>
      </c>
      <c r="G123" s="12">
        <v>2</v>
      </c>
      <c r="H123" s="13">
        <v>6.9999999999999893</v>
      </c>
    </row>
    <row r="124" spans="1:8" ht="14.65" customHeight="1" x14ac:dyDescent="0.25">
      <c r="A124" s="30"/>
      <c r="B124" s="30"/>
      <c r="C124" s="28" t="s">
        <v>139</v>
      </c>
      <c r="D124" s="22"/>
      <c r="E124" s="18"/>
      <c r="F124" s="12">
        <v>3.333333333333333</v>
      </c>
      <c r="G124" s="12">
        <v>2</v>
      </c>
      <c r="H124" s="13">
        <v>9.9999999999999982</v>
      </c>
    </row>
    <row r="125" spans="1:8" s="20" customFormat="1" ht="14.65" customHeight="1" x14ac:dyDescent="0.25">
      <c r="A125" s="30" t="s">
        <v>55</v>
      </c>
      <c r="B125" s="14"/>
      <c r="C125" s="14" t="s">
        <v>140</v>
      </c>
      <c r="D125" s="16">
        <f>D126</f>
        <v>225</v>
      </c>
      <c r="E125" s="16">
        <f>E126</f>
        <v>75</v>
      </c>
      <c r="F125" s="7">
        <v>75</v>
      </c>
      <c r="G125" s="7">
        <v>0</v>
      </c>
      <c r="H125" s="8">
        <v>225</v>
      </c>
    </row>
    <row r="126" spans="1:8" ht="14.65" customHeight="1" x14ac:dyDescent="0.25">
      <c r="A126" s="30"/>
      <c r="B126" s="30" t="s">
        <v>55</v>
      </c>
      <c r="C126" s="6"/>
      <c r="D126" s="16">
        <v>225</v>
      </c>
      <c r="E126" s="16">
        <f>ROUND(D126/3,0)</f>
        <v>75</v>
      </c>
      <c r="F126" s="9">
        <v>75</v>
      </c>
      <c r="G126" s="9">
        <v>0</v>
      </c>
      <c r="H126" s="10">
        <v>225</v>
      </c>
    </row>
    <row r="127" spans="1:8" ht="14.65" customHeight="1" x14ac:dyDescent="0.25">
      <c r="A127" s="30"/>
      <c r="B127" s="30"/>
      <c r="C127" s="28" t="s">
        <v>141</v>
      </c>
      <c r="D127" s="22"/>
      <c r="E127" s="18"/>
      <c r="F127" s="12">
        <v>47</v>
      </c>
      <c r="G127" s="12">
        <v>0</v>
      </c>
      <c r="H127" s="13">
        <v>141</v>
      </c>
    </row>
    <row r="128" spans="1:8" ht="14.65" customHeight="1" x14ac:dyDescent="0.25">
      <c r="A128" s="30"/>
      <c r="B128" s="30"/>
      <c r="C128" s="28" t="s">
        <v>142</v>
      </c>
      <c r="D128" s="22"/>
      <c r="E128" s="18"/>
      <c r="F128" s="12">
        <v>2</v>
      </c>
      <c r="G128" s="12">
        <v>0</v>
      </c>
      <c r="H128" s="13">
        <v>6</v>
      </c>
    </row>
    <row r="129" spans="1:8" ht="14.65" customHeight="1" x14ac:dyDescent="0.25">
      <c r="A129" s="30"/>
      <c r="B129" s="30"/>
      <c r="C129" s="28" t="s">
        <v>143</v>
      </c>
      <c r="D129" s="22"/>
      <c r="E129" s="18"/>
      <c r="F129" s="12">
        <v>4</v>
      </c>
      <c r="G129" s="12">
        <v>0</v>
      </c>
      <c r="H129" s="13">
        <v>12</v>
      </c>
    </row>
    <row r="130" spans="1:8" ht="14.65" customHeight="1" x14ac:dyDescent="0.25">
      <c r="A130" s="30"/>
      <c r="B130" s="30"/>
      <c r="C130" s="28" t="s">
        <v>144</v>
      </c>
      <c r="D130" s="22"/>
      <c r="E130" s="18"/>
      <c r="F130" s="12">
        <v>5</v>
      </c>
      <c r="G130" s="12">
        <v>0</v>
      </c>
      <c r="H130" s="13">
        <v>15</v>
      </c>
    </row>
    <row r="131" spans="1:8" ht="14.65" customHeight="1" x14ac:dyDescent="0.25">
      <c r="A131" s="30"/>
      <c r="B131" s="30"/>
      <c r="C131" s="28" t="s">
        <v>145</v>
      </c>
      <c r="D131" s="22"/>
      <c r="E131" s="18"/>
      <c r="F131" s="12">
        <v>17</v>
      </c>
      <c r="G131" s="12">
        <v>0</v>
      </c>
      <c r="H131" s="13">
        <v>51</v>
      </c>
    </row>
    <row r="132" spans="1:8" s="20" customFormat="1" ht="14.65" customHeight="1" x14ac:dyDescent="0.25">
      <c r="A132" s="30" t="s">
        <v>146</v>
      </c>
      <c r="B132" s="14"/>
      <c r="C132" s="14" t="s">
        <v>147</v>
      </c>
      <c r="D132" s="16">
        <f>D133</f>
        <v>550</v>
      </c>
      <c r="E132" s="16">
        <f>E133</f>
        <v>183</v>
      </c>
      <c r="F132" s="7">
        <v>191</v>
      </c>
      <c r="G132" s="7">
        <v>189</v>
      </c>
      <c r="H132" s="8">
        <v>573</v>
      </c>
    </row>
    <row r="133" spans="1:8" ht="14.65" customHeight="1" x14ac:dyDescent="0.25">
      <c r="A133" s="30"/>
      <c r="B133" s="30" t="s">
        <v>148</v>
      </c>
      <c r="C133" s="6"/>
      <c r="D133" s="16">
        <v>550</v>
      </c>
      <c r="E133" s="16">
        <f>ROUND(D133/3,0)</f>
        <v>183</v>
      </c>
      <c r="F133" s="9">
        <v>191</v>
      </c>
      <c r="G133" s="9">
        <v>189</v>
      </c>
      <c r="H133" s="10">
        <v>573</v>
      </c>
    </row>
    <row r="134" spans="1:8" ht="14.65" customHeight="1" x14ac:dyDescent="0.25">
      <c r="A134" s="30"/>
      <c r="B134" s="30"/>
      <c r="C134" s="11">
        <v>1</v>
      </c>
      <c r="D134" s="21"/>
      <c r="E134" s="17"/>
      <c r="F134" s="12">
        <v>38</v>
      </c>
      <c r="G134" s="12">
        <v>35</v>
      </c>
      <c r="H134" s="13">
        <v>114</v>
      </c>
    </row>
    <row r="135" spans="1:8" ht="14.65" customHeight="1" x14ac:dyDescent="0.25">
      <c r="A135" s="30"/>
      <c r="B135" s="30"/>
      <c r="C135" s="11">
        <v>2</v>
      </c>
      <c r="D135" s="21"/>
      <c r="E135" s="17"/>
      <c r="F135" s="12">
        <v>39</v>
      </c>
      <c r="G135" s="12">
        <v>40</v>
      </c>
      <c r="H135" s="13">
        <v>117</v>
      </c>
    </row>
    <row r="136" spans="1:8" ht="14.65" customHeight="1" x14ac:dyDescent="0.25">
      <c r="A136" s="30"/>
      <c r="B136" s="30"/>
      <c r="C136" s="11">
        <v>3</v>
      </c>
      <c r="D136" s="21"/>
      <c r="E136" s="17"/>
      <c r="F136" s="12">
        <v>38</v>
      </c>
      <c r="G136" s="12">
        <v>39</v>
      </c>
      <c r="H136" s="13">
        <v>114</v>
      </c>
    </row>
    <row r="137" spans="1:8" ht="14.65" customHeight="1" x14ac:dyDescent="0.25">
      <c r="A137" s="30"/>
      <c r="B137" s="30"/>
      <c r="C137" s="11">
        <v>4</v>
      </c>
      <c r="D137" s="21"/>
      <c r="E137" s="17"/>
      <c r="F137" s="12">
        <v>38</v>
      </c>
      <c r="G137" s="12">
        <v>42</v>
      </c>
      <c r="H137" s="13">
        <v>114</v>
      </c>
    </row>
    <row r="138" spans="1:8" ht="14.65" customHeight="1" x14ac:dyDescent="0.25">
      <c r="A138" s="30"/>
      <c r="B138" s="30"/>
      <c r="C138" s="11">
        <v>5</v>
      </c>
      <c r="D138" s="21"/>
      <c r="E138" s="17"/>
      <c r="F138" s="12">
        <v>38</v>
      </c>
      <c r="G138" s="12">
        <v>33</v>
      </c>
      <c r="H138" s="13">
        <v>114</v>
      </c>
    </row>
    <row r="139" spans="1:8" s="20" customFormat="1" ht="14.65" customHeight="1" x14ac:dyDescent="0.25">
      <c r="A139" s="30" t="s">
        <v>149</v>
      </c>
      <c r="B139" s="14"/>
      <c r="C139" s="14" t="s">
        <v>150</v>
      </c>
      <c r="D139" s="16">
        <f>D140</f>
        <v>400</v>
      </c>
      <c r="E139" s="16">
        <f>E140</f>
        <v>133</v>
      </c>
      <c r="F139" s="7">
        <v>147</v>
      </c>
      <c r="G139" s="7">
        <v>146</v>
      </c>
      <c r="H139" s="8">
        <v>441</v>
      </c>
    </row>
    <row r="140" spans="1:8" ht="14.65" customHeight="1" x14ac:dyDescent="0.25">
      <c r="A140" s="30"/>
      <c r="B140" s="30" t="s">
        <v>67</v>
      </c>
      <c r="C140" s="6"/>
      <c r="D140" s="16">
        <v>400</v>
      </c>
      <c r="E140" s="16">
        <f>ROUND(D140/3,0)</f>
        <v>133</v>
      </c>
      <c r="F140" s="9">
        <v>147</v>
      </c>
      <c r="G140" s="9">
        <v>146</v>
      </c>
      <c r="H140" s="10">
        <v>441</v>
      </c>
    </row>
    <row r="141" spans="1:8" ht="14.65" customHeight="1" x14ac:dyDescent="0.25">
      <c r="A141" s="30"/>
      <c r="B141" s="30"/>
      <c r="C141" s="11">
        <v>11</v>
      </c>
      <c r="D141" s="21"/>
      <c r="E141" s="17"/>
      <c r="F141" s="12">
        <v>19</v>
      </c>
      <c r="G141" s="12">
        <v>21</v>
      </c>
      <c r="H141" s="13">
        <v>57</v>
      </c>
    </row>
    <row r="142" spans="1:8" ht="14.65" customHeight="1" x14ac:dyDescent="0.25">
      <c r="A142" s="30"/>
      <c r="B142" s="30"/>
      <c r="C142" s="11">
        <v>12</v>
      </c>
      <c r="D142" s="21"/>
      <c r="E142" s="17"/>
      <c r="F142" s="12">
        <v>24</v>
      </c>
      <c r="G142" s="12">
        <v>23</v>
      </c>
      <c r="H142" s="13">
        <v>72</v>
      </c>
    </row>
    <row r="143" spans="1:8" ht="14.65" customHeight="1" x14ac:dyDescent="0.25">
      <c r="A143" s="30"/>
      <c r="B143" s="30"/>
      <c r="C143" s="11">
        <v>13</v>
      </c>
      <c r="D143" s="21"/>
      <c r="E143" s="17"/>
      <c r="F143" s="12">
        <v>30</v>
      </c>
      <c r="G143" s="12">
        <v>30</v>
      </c>
      <c r="H143" s="13">
        <v>90</v>
      </c>
    </row>
    <row r="144" spans="1:8" ht="14.65" customHeight="1" x14ac:dyDescent="0.25">
      <c r="A144" s="30"/>
      <c r="B144" s="30"/>
      <c r="C144" s="11">
        <v>17</v>
      </c>
      <c r="D144" s="21"/>
      <c r="E144" s="17"/>
      <c r="F144" s="12">
        <v>19</v>
      </c>
      <c r="G144" s="12">
        <v>18</v>
      </c>
      <c r="H144" s="13">
        <v>57</v>
      </c>
    </row>
    <row r="145" spans="1:8" ht="14.65" customHeight="1" x14ac:dyDescent="0.25">
      <c r="A145" s="30"/>
      <c r="B145" s="30"/>
      <c r="C145" s="11">
        <v>18</v>
      </c>
      <c r="D145" s="21"/>
      <c r="E145" s="17"/>
      <c r="F145" s="12">
        <v>29</v>
      </c>
      <c r="G145" s="12">
        <v>27</v>
      </c>
      <c r="H145" s="13">
        <v>87</v>
      </c>
    </row>
    <row r="146" spans="1:8" ht="14.65" customHeight="1" x14ac:dyDescent="0.25">
      <c r="A146" s="30"/>
      <c r="B146" s="30"/>
      <c r="C146" s="11">
        <v>19</v>
      </c>
      <c r="D146" s="21"/>
      <c r="E146" s="17"/>
      <c r="F146" s="12">
        <v>26</v>
      </c>
      <c r="G146" s="12">
        <v>27</v>
      </c>
      <c r="H146" s="13">
        <v>78</v>
      </c>
    </row>
    <row r="147" spans="1:8" s="20" customFormat="1" ht="14.65" customHeight="1" x14ac:dyDescent="0.25">
      <c r="A147" s="30" t="s">
        <v>151</v>
      </c>
      <c r="B147" s="14"/>
      <c r="C147" s="14" t="s">
        <v>152</v>
      </c>
      <c r="D147" s="16">
        <f>D148+D155+D176</f>
        <v>825</v>
      </c>
      <c r="E147" s="16">
        <f>E148+E155+E176</f>
        <v>275</v>
      </c>
      <c r="F147" s="7">
        <v>264</v>
      </c>
      <c r="G147" s="7">
        <v>258</v>
      </c>
      <c r="H147" s="8">
        <v>792</v>
      </c>
    </row>
    <row r="148" spans="1:8" ht="14.65" customHeight="1" x14ac:dyDescent="0.25">
      <c r="A148" s="30"/>
      <c r="B148" s="30" t="s">
        <v>34</v>
      </c>
      <c r="C148" s="6"/>
      <c r="D148" s="16">
        <v>450</v>
      </c>
      <c r="E148" s="16">
        <f>ROUND(D148/3,0)</f>
        <v>150</v>
      </c>
      <c r="F148" s="9">
        <v>147</v>
      </c>
      <c r="G148" s="9">
        <v>145</v>
      </c>
      <c r="H148" s="10">
        <v>441</v>
      </c>
    </row>
    <row r="149" spans="1:8" ht="14.65" customHeight="1" x14ac:dyDescent="0.25">
      <c r="A149" s="30"/>
      <c r="B149" s="30"/>
      <c r="C149" s="11">
        <v>20</v>
      </c>
      <c r="D149" s="21"/>
      <c r="E149" s="17"/>
      <c r="F149" s="12">
        <v>33</v>
      </c>
      <c r="G149" s="12">
        <v>33</v>
      </c>
      <c r="H149" s="13">
        <v>99</v>
      </c>
    </row>
    <row r="150" spans="1:8" ht="14.65" customHeight="1" x14ac:dyDescent="0.25">
      <c r="A150" s="30"/>
      <c r="B150" s="30"/>
      <c r="C150" s="11">
        <v>21</v>
      </c>
      <c r="D150" s="21"/>
      <c r="E150" s="17"/>
      <c r="F150" s="12">
        <v>29</v>
      </c>
      <c r="G150" s="12">
        <v>28</v>
      </c>
      <c r="H150" s="13">
        <v>87</v>
      </c>
    </row>
    <row r="151" spans="1:8" ht="14.65" customHeight="1" x14ac:dyDescent="0.25">
      <c r="A151" s="30"/>
      <c r="B151" s="30"/>
      <c r="C151" s="11">
        <v>28</v>
      </c>
      <c r="D151" s="21"/>
      <c r="E151" s="17"/>
      <c r="F151" s="12">
        <v>9</v>
      </c>
      <c r="G151" s="12">
        <v>9</v>
      </c>
      <c r="H151" s="13">
        <v>27</v>
      </c>
    </row>
    <row r="152" spans="1:8" ht="14.65" customHeight="1" x14ac:dyDescent="0.25">
      <c r="A152" s="30"/>
      <c r="B152" s="30"/>
      <c r="C152" s="11">
        <v>34</v>
      </c>
      <c r="D152" s="21"/>
      <c r="E152" s="17"/>
      <c r="F152" s="12">
        <v>19</v>
      </c>
      <c r="G152" s="12">
        <v>19</v>
      </c>
      <c r="H152" s="13">
        <v>57</v>
      </c>
    </row>
    <row r="153" spans="1:8" ht="14.65" customHeight="1" x14ac:dyDescent="0.25">
      <c r="A153" s="30"/>
      <c r="B153" s="30"/>
      <c r="C153" s="11">
        <v>37</v>
      </c>
      <c r="D153" s="21"/>
      <c r="E153" s="17"/>
      <c r="F153" s="12">
        <v>37</v>
      </c>
      <c r="G153" s="12">
        <v>37</v>
      </c>
      <c r="H153" s="13">
        <v>111</v>
      </c>
    </row>
    <row r="154" spans="1:8" ht="14.65" customHeight="1" x14ac:dyDescent="0.25">
      <c r="A154" s="30"/>
      <c r="B154" s="30"/>
      <c r="C154" s="11">
        <v>54</v>
      </c>
      <c r="D154" s="21"/>
      <c r="E154" s="17"/>
      <c r="F154" s="12">
        <v>20</v>
      </c>
      <c r="G154" s="12">
        <v>19</v>
      </c>
      <c r="H154" s="13">
        <v>60</v>
      </c>
    </row>
    <row r="155" spans="1:8" ht="14.65" customHeight="1" x14ac:dyDescent="0.25">
      <c r="A155" s="30"/>
      <c r="B155" s="30" t="s">
        <v>27</v>
      </c>
      <c r="C155" s="6"/>
      <c r="D155" s="16">
        <v>200</v>
      </c>
      <c r="E155" s="16">
        <f>ROUND(D155/3,0)</f>
        <v>67</v>
      </c>
      <c r="F155" s="9">
        <v>61</v>
      </c>
      <c r="G155" s="9">
        <v>57</v>
      </c>
      <c r="H155" s="10">
        <v>183</v>
      </c>
    </row>
    <row r="156" spans="1:8" ht="14.65" customHeight="1" x14ac:dyDescent="0.25">
      <c r="A156" s="30"/>
      <c r="B156" s="30"/>
      <c r="C156" s="28" t="s">
        <v>153</v>
      </c>
      <c r="D156" s="22"/>
      <c r="E156" s="18"/>
      <c r="F156" s="12">
        <v>0</v>
      </c>
      <c r="G156" s="12">
        <v>0</v>
      </c>
      <c r="H156" s="13">
        <v>0</v>
      </c>
    </row>
    <row r="157" spans="1:8" ht="14.65" customHeight="1" x14ac:dyDescent="0.25">
      <c r="A157" s="30"/>
      <c r="B157" s="30"/>
      <c r="C157" s="28" t="s">
        <v>154</v>
      </c>
      <c r="D157" s="22"/>
      <c r="E157" s="18"/>
      <c r="F157" s="12">
        <v>0</v>
      </c>
      <c r="G157" s="12">
        <v>0</v>
      </c>
      <c r="H157" s="13">
        <v>0</v>
      </c>
    </row>
    <row r="158" spans="1:8" ht="14.65" customHeight="1" x14ac:dyDescent="0.25">
      <c r="A158" s="30"/>
      <c r="B158" s="30"/>
      <c r="C158" s="28" t="s">
        <v>155</v>
      </c>
      <c r="D158" s="22"/>
      <c r="E158" s="18"/>
      <c r="F158" s="12">
        <v>4</v>
      </c>
      <c r="G158" s="12">
        <v>5</v>
      </c>
      <c r="H158" s="13">
        <v>12</v>
      </c>
    </row>
    <row r="159" spans="1:8" ht="14.65" customHeight="1" x14ac:dyDescent="0.25">
      <c r="A159" s="30"/>
      <c r="B159" s="30"/>
      <c r="C159" s="28" t="s">
        <v>156</v>
      </c>
      <c r="D159" s="22"/>
      <c r="E159" s="18"/>
      <c r="F159" s="12">
        <v>1</v>
      </c>
      <c r="G159" s="12">
        <v>1</v>
      </c>
      <c r="H159" s="13">
        <v>3</v>
      </c>
    </row>
    <row r="160" spans="1:8" ht="14.65" customHeight="1" x14ac:dyDescent="0.25">
      <c r="A160" s="30"/>
      <c r="B160" s="30"/>
      <c r="C160" s="28" t="s">
        <v>157</v>
      </c>
      <c r="D160" s="22"/>
      <c r="E160" s="18"/>
      <c r="F160" s="12">
        <v>0</v>
      </c>
      <c r="G160" s="12">
        <v>0</v>
      </c>
      <c r="H160" s="13">
        <v>0</v>
      </c>
    </row>
    <row r="161" spans="1:8" ht="14.65" customHeight="1" x14ac:dyDescent="0.25">
      <c r="A161" s="30"/>
      <c r="B161" s="30"/>
      <c r="C161" s="28" t="s">
        <v>158</v>
      </c>
      <c r="D161" s="22"/>
      <c r="E161" s="18"/>
      <c r="F161" s="12">
        <v>0</v>
      </c>
      <c r="G161" s="12">
        <v>0</v>
      </c>
      <c r="H161" s="13">
        <v>0</v>
      </c>
    </row>
    <row r="162" spans="1:8" ht="14.65" customHeight="1" x14ac:dyDescent="0.25">
      <c r="A162" s="30"/>
      <c r="B162" s="30"/>
      <c r="C162" s="28" t="s">
        <v>159</v>
      </c>
      <c r="D162" s="22"/>
      <c r="E162" s="18"/>
      <c r="F162" s="12">
        <v>0</v>
      </c>
      <c r="G162" s="12">
        <v>0</v>
      </c>
      <c r="H162" s="13">
        <v>0</v>
      </c>
    </row>
    <row r="163" spans="1:8" ht="14.65" customHeight="1" x14ac:dyDescent="0.25">
      <c r="A163" s="30"/>
      <c r="B163" s="30"/>
      <c r="C163" s="28" t="s">
        <v>160</v>
      </c>
      <c r="D163" s="22"/>
      <c r="E163" s="18"/>
      <c r="F163" s="12">
        <v>0</v>
      </c>
      <c r="G163" s="12">
        <v>0</v>
      </c>
      <c r="H163" s="13">
        <v>0</v>
      </c>
    </row>
    <row r="164" spans="1:8" ht="14.65" customHeight="1" x14ac:dyDescent="0.25">
      <c r="A164" s="30"/>
      <c r="B164" s="30"/>
      <c r="C164" s="28" t="s">
        <v>161</v>
      </c>
      <c r="D164" s="22"/>
      <c r="E164" s="18"/>
      <c r="F164" s="12">
        <v>4</v>
      </c>
      <c r="G164" s="12">
        <v>6</v>
      </c>
      <c r="H164" s="13">
        <v>12</v>
      </c>
    </row>
    <row r="165" spans="1:8" ht="14.65" customHeight="1" x14ac:dyDescent="0.25">
      <c r="A165" s="30"/>
      <c r="B165" s="30"/>
      <c r="C165" s="28" t="s">
        <v>162</v>
      </c>
      <c r="D165" s="22"/>
      <c r="E165" s="18"/>
      <c r="F165" s="12">
        <v>0</v>
      </c>
      <c r="G165" s="12">
        <v>0</v>
      </c>
      <c r="H165" s="13">
        <v>0</v>
      </c>
    </row>
    <row r="166" spans="1:8" ht="14.65" customHeight="1" x14ac:dyDescent="0.25">
      <c r="A166" s="30"/>
      <c r="B166" s="30"/>
      <c r="C166" s="28" t="s">
        <v>163</v>
      </c>
      <c r="D166" s="22"/>
      <c r="E166" s="18"/>
      <c r="F166" s="12">
        <v>0</v>
      </c>
      <c r="G166" s="12">
        <v>0</v>
      </c>
      <c r="H166" s="13">
        <v>0</v>
      </c>
    </row>
    <row r="167" spans="1:8" ht="14.65" customHeight="1" x14ac:dyDescent="0.25">
      <c r="A167" s="30"/>
      <c r="B167" s="30"/>
      <c r="C167" s="11">
        <v>73</v>
      </c>
      <c r="D167" s="21"/>
      <c r="E167" s="17"/>
      <c r="F167" s="12">
        <v>2</v>
      </c>
      <c r="G167" s="12">
        <v>4</v>
      </c>
      <c r="H167" s="13">
        <v>6</v>
      </c>
    </row>
    <row r="168" spans="1:8" ht="14.65" customHeight="1" x14ac:dyDescent="0.25">
      <c r="A168" s="30"/>
      <c r="B168" s="30"/>
      <c r="C168" s="11">
        <v>76</v>
      </c>
      <c r="D168" s="21"/>
      <c r="E168" s="17"/>
      <c r="F168" s="12">
        <v>5</v>
      </c>
      <c r="G168" s="12">
        <v>7</v>
      </c>
      <c r="H168" s="13">
        <v>15</v>
      </c>
    </row>
    <row r="169" spans="1:8" ht="14.65" customHeight="1" x14ac:dyDescent="0.25">
      <c r="A169" s="30"/>
      <c r="B169" s="30"/>
      <c r="C169" s="11">
        <v>77</v>
      </c>
      <c r="D169" s="21"/>
      <c r="E169" s="17"/>
      <c r="F169" s="12">
        <v>3</v>
      </c>
      <c r="G169" s="12">
        <v>4</v>
      </c>
      <c r="H169" s="13">
        <v>9</v>
      </c>
    </row>
    <row r="170" spans="1:8" ht="14.65" customHeight="1" x14ac:dyDescent="0.25">
      <c r="A170" s="30"/>
      <c r="B170" s="30"/>
      <c r="C170" s="11">
        <v>79</v>
      </c>
      <c r="D170" s="21"/>
      <c r="E170" s="17"/>
      <c r="F170" s="12">
        <v>17</v>
      </c>
      <c r="G170" s="12">
        <v>17</v>
      </c>
      <c r="H170" s="13">
        <v>51</v>
      </c>
    </row>
    <row r="171" spans="1:8" ht="14.65" customHeight="1" x14ac:dyDescent="0.25">
      <c r="A171" s="30"/>
      <c r="B171" s="30"/>
      <c r="C171" s="11">
        <v>81</v>
      </c>
      <c r="D171" s="21"/>
      <c r="E171" s="17"/>
      <c r="F171" s="12">
        <v>14</v>
      </c>
      <c r="G171" s="12">
        <v>0</v>
      </c>
      <c r="H171" s="13">
        <v>42</v>
      </c>
    </row>
    <row r="172" spans="1:8" ht="14.65" customHeight="1" x14ac:dyDescent="0.25">
      <c r="A172" s="30"/>
      <c r="B172" s="30"/>
      <c r="C172" s="11">
        <v>83</v>
      </c>
      <c r="D172" s="21"/>
      <c r="E172" s="17"/>
      <c r="F172" s="12">
        <v>7</v>
      </c>
      <c r="G172" s="12">
        <v>8</v>
      </c>
      <c r="H172" s="13">
        <v>21</v>
      </c>
    </row>
    <row r="173" spans="1:8" ht="14.65" customHeight="1" x14ac:dyDescent="0.25">
      <c r="A173" s="30"/>
      <c r="B173" s="30"/>
      <c r="C173" s="11">
        <v>85</v>
      </c>
      <c r="D173" s="21"/>
      <c r="E173" s="17"/>
      <c r="F173" s="12">
        <v>0</v>
      </c>
      <c r="G173" s="12">
        <v>0</v>
      </c>
      <c r="H173" s="13">
        <v>0</v>
      </c>
    </row>
    <row r="174" spans="1:8" ht="14.65" customHeight="1" x14ac:dyDescent="0.25">
      <c r="A174" s="30"/>
      <c r="B174" s="30"/>
      <c r="C174" s="11">
        <v>86</v>
      </c>
      <c r="D174" s="21"/>
      <c r="E174" s="17"/>
      <c r="F174" s="12">
        <v>0</v>
      </c>
      <c r="G174" s="12">
        <v>0</v>
      </c>
      <c r="H174" s="13">
        <v>0</v>
      </c>
    </row>
    <row r="175" spans="1:8" ht="14.65" customHeight="1" x14ac:dyDescent="0.25">
      <c r="A175" s="30"/>
      <c r="B175" s="30"/>
      <c r="C175" s="11">
        <v>87</v>
      </c>
      <c r="D175" s="21"/>
      <c r="E175" s="17"/>
      <c r="F175" s="12">
        <v>4</v>
      </c>
      <c r="G175" s="12">
        <v>5</v>
      </c>
      <c r="H175" s="13">
        <v>12</v>
      </c>
    </row>
    <row r="176" spans="1:8" ht="14.65" customHeight="1" x14ac:dyDescent="0.25">
      <c r="A176" s="30"/>
      <c r="B176" s="30" t="s">
        <v>164</v>
      </c>
      <c r="C176" s="6"/>
      <c r="D176" s="16">
        <v>175</v>
      </c>
      <c r="E176" s="16">
        <f>ROUND(D176/3,0)</f>
        <v>58</v>
      </c>
      <c r="F176" s="9">
        <v>56</v>
      </c>
      <c r="G176" s="9">
        <v>56</v>
      </c>
      <c r="H176" s="10">
        <v>168</v>
      </c>
    </row>
    <row r="177" spans="1:8" ht="14.65" customHeight="1" x14ac:dyDescent="0.25">
      <c r="A177" s="30"/>
      <c r="B177" s="30"/>
      <c r="C177" s="28" t="s">
        <v>165</v>
      </c>
      <c r="D177" s="22"/>
      <c r="E177" s="18"/>
      <c r="F177" s="12">
        <v>0</v>
      </c>
      <c r="G177" s="12">
        <v>0</v>
      </c>
      <c r="H177" s="13">
        <v>0</v>
      </c>
    </row>
    <row r="178" spans="1:8" ht="14.65" customHeight="1" x14ac:dyDescent="0.25">
      <c r="A178" s="30"/>
      <c r="B178" s="30"/>
      <c r="C178" s="28" t="s">
        <v>166</v>
      </c>
      <c r="D178" s="22"/>
      <c r="E178" s="18"/>
      <c r="F178" s="12">
        <v>0</v>
      </c>
      <c r="G178" s="12">
        <v>0</v>
      </c>
      <c r="H178" s="13">
        <v>0</v>
      </c>
    </row>
    <row r="179" spans="1:8" ht="14.65" customHeight="1" x14ac:dyDescent="0.25">
      <c r="A179" s="30"/>
      <c r="B179" s="30"/>
      <c r="C179" s="28" t="s">
        <v>167</v>
      </c>
      <c r="D179" s="22"/>
      <c r="E179" s="18"/>
      <c r="F179" s="12">
        <v>0</v>
      </c>
      <c r="G179" s="12">
        <v>0</v>
      </c>
      <c r="H179" s="13">
        <v>0</v>
      </c>
    </row>
    <row r="180" spans="1:8" ht="14.65" customHeight="1" x14ac:dyDescent="0.25">
      <c r="A180" s="30"/>
      <c r="B180" s="30"/>
      <c r="C180" s="28" t="s">
        <v>168</v>
      </c>
      <c r="D180" s="22"/>
      <c r="E180" s="18"/>
      <c r="F180" s="12">
        <v>2</v>
      </c>
      <c r="G180" s="12">
        <v>2</v>
      </c>
      <c r="H180" s="13">
        <v>6</v>
      </c>
    </row>
    <row r="181" spans="1:8" ht="14.65" customHeight="1" x14ac:dyDescent="0.25">
      <c r="A181" s="30"/>
      <c r="B181" s="30"/>
      <c r="C181" s="28" t="s">
        <v>169</v>
      </c>
      <c r="D181" s="22"/>
      <c r="E181" s="18"/>
      <c r="F181" s="12">
        <v>2</v>
      </c>
      <c r="G181" s="12">
        <v>2</v>
      </c>
      <c r="H181" s="13">
        <v>6</v>
      </c>
    </row>
    <row r="182" spans="1:8" ht="14.65" customHeight="1" x14ac:dyDescent="0.25">
      <c r="A182" s="30"/>
      <c r="B182" s="30"/>
      <c r="C182" s="11">
        <v>23</v>
      </c>
      <c r="D182" s="21"/>
      <c r="E182" s="17"/>
      <c r="F182" s="12">
        <v>24</v>
      </c>
      <c r="G182" s="12">
        <v>26</v>
      </c>
      <c r="H182" s="13">
        <v>72</v>
      </c>
    </row>
    <row r="183" spans="1:8" ht="14.65" customHeight="1" x14ac:dyDescent="0.25">
      <c r="A183" s="30"/>
      <c r="B183" s="30"/>
      <c r="C183" s="11">
        <v>24</v>
      </c>
      <c r="D183" s="21"/>
      <c r="E183" s="17"/>
      <c r="F183" s="12">
        <v>6</v>
      </c>
      <c r="G183" s="12">
        <v>4</v>
      </c>
      <c r="H183" s="13">
        <v>18</v>
      </c>
    </row>
    <row r="184" spans="1:8" ht="14.65" customHeight="1" x14ac:dyDescent="0.25">
      <c r="A184" s="30"/>
      <c r="B184" s="30"/>
      <c r="C184" s="11">
        <v>70</v>
      </c>
      <c r="D184" s="21"/>
      <c r="E184" s="17"/>
      <c r="F184" s="12">
        <v>10</v>
      </c>
      <c r="G184" s="12">
        <v>10</v>
      </c>
      <c r="H184" s="13">
        <v>30</v>
      </c>
    </row>
    <row r="185" spans="1:8" ht="14.65" customHeight="1" x14ac:dyDescent="0.25">
      <c r="A185" s="30"/>
      <c r="B185" s="30"/>
      <c r="C185" s="11">
        <v>74</v>
      </c>
      <c r="D185" s="21"/>
      <c r="E185" s="17"/>
      <c r="F185" s="12">
        <v>12</v>
      </c>
      <c r="G185" s="12">
        <v>12</v>
      </c>
      <c r="H185" s="13">
        <v>36</v>
      </c>
    </row>
    <row r="186" spans="1:8" ht="14.65" customHeight="1" x14ac:dyDescent="0.25">
      <c r="A186" s="1" t="s">
        <v>170</v>
      </c>
      <c r="B186" s="1"/>
      <c r="C186" s="1"/>
      <c r="D186" s="25">
        <v>550</v>
      </c>
      <c r="E186" s="16">
        <f>ROUND(D186/3,0)</f>
        <v>183</v>
      </c>
      <c r="F186" s="26">
        <v>180.66666666666671</v>
      </c>
      <c r="G186" s="26">
        <v>187</v>
      </c>
      <c r="H186" s="27">
        <v>542</v>
      </c>
    </row>
    <row r="187" spans="1:8" x14ac:dyDescent="0.25">
      <c r="A187" s="2"/>
      <c r="B187" s="2"/>
      <c r="C187" s="2"/>
      <c r="D187" s="23"/>
      <c r="E187" s="19"/>
      <c r="F187" s="2"/>
      <c r="G187" s="2"/>
      <c r="H187" s="2"/>
    </row>
    <row r="188" spans="1:8" x14ac:dyDescent="0.25">
      <c r="A188" s="20" t="s">
        <v>171</v>
      </c>
      <c r="B188" s="2"/>
      <c r="C188" s="2"/>
      <c r="D188" s="7">
        <f>D3+D53+D121+D125+D132+D139+D147+D186</f>
        <v>3820</v>
      </c>
      <c r="E188" s="7">
        <f>E3+E53+E121+E125+E132+E139+E147+E186</f>
        <v>1272</v>
      </c>
      <c r="F188" s="2"/>
      <c r="G188" s="2"/>
      <c r="H188" s="2"/>
    </row>
    <row r="189" spans="1:8" x14ac:dyDescent="0.25">
      <c r="B189" s="2"/>
      <c r="C189" s="2"/>
      <c r="D189" s="23"/>
      <c r="E189" s="19"/>
      <c r="F189" s="2"/>
      <c r="G189" s="2"/>
      <c r="H189" s="2"/>
    </row>
    <row r="190" spans="1:8" x14ac:dyDescent="0.25">
      <c r="B190" s="2"/>
      <c r="C190" s="2"/>
      <c r="D190" s="23"/>
      <c r="E190" s="19"/>
      <c r="F190" s="2"/>
      <c r="G190" s="2"/>
      <c r="H190" s="2"/>
    </row>
    <row r="191" spans="1:8" x14ac:dyDescent="0.25">
      <c r="A191" s="2" t="s">
        <v>172</v>
      </c>
      <c r="B191" s="2"/>
      <c r="C191" s="2"/>
      <c r="D191" s="23"/>
      <c r="E191" s="19"/>
      <c r="F191" s="2"/>
      <c r="G191" s="2"/>
      <c r="H191" s="2"/>
    </row>
    <row r="192" spans="1:8" x14ac:dyDescent="0.25">
      <c r="A192" s="2" t="s">
        <v>173</v>
      </c>
    </row>
    <row r="193" spans="1:1" x14ac:dyDescent="0.25">
      <c r="A193" s="2" t="s">
        <v>174</v>
      </c>
    </row>
    <row r="194" spans="1:1" x14ac:dyDescent="0.25">
      <c r="A194" s="2" t="s">
        <v>175</v>
      </c>
    </row>
  </sheetData>
  <mergeCells count="26">
    <mergeCell ref="A147:A185"/>
    <mergeCell ref="A53:A119"/>
    <mergeCell ref="A120:A124"/>
    <mergeCell ref="A125:A131"/>
    <mergeCell ref="A132:A138"/>
    <mergeCell ref="A139:A146"/>
    <mergeCell ref="B104:B119"/>
    <mergeCell ref="B176:B185"/>
    <mergeCell ref="B155:B175"/>
    <mergeCell ref="B148:B154"/>
    <mergeCell ref="B140:B146"/>
    <mergeCell ref="B133:B138"/>
    <mergeCell ref="B126:B131"/>
    <mergeCell ref="B121:B124"/>
    <mergeCell ref="B54:B66"/>
    <mergeCell ref="B67:B74"/>
    <mergeCell ref="B75:B79"/>
    <mergeCell ref="B80:B86"/>
    <mergeCell ref="B87:B103"/>
    <mergeCell ref="A3:A52"/>
    <mergeCell ref="B4:B5"/>
    <mergeCell ref="B6:B12"/>
    <mergeCell ref="B13:B18"/>
    <mergeCell ref="B19:B38"/>
    <mergeCell ref="B39:B46"/>
    <mergeCell ref="B47:B5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p r o p e r t i e s   x m l n s = " h t t p : / / w w w . i m a n a g e . c o m / w o r k / x m l s c h e m a " >  
     < d o c u m e n t i d > L E G A L ! 3 5 3 9 4 3 0 . 1 < / d o c u m e n t i d >  
     < s e n d e r i d > S A 1 5 4 < / s e n d e r i d >  
     < s e n d e r e m a i l > S T I A N . O D D B J O R N S E N @ K L U G E . N O < / s e n d e r e m a i l >  
     < l a s t m o d i f i e d > 2 0 2 0 - 0 5 - 1 1 T 1 0 : 4 5 : 2 9 . 0 0 0 0 0 0 0 + 0 2 : 0 0 < / l a s t m o d i f i e d >  
     < d a t a b a s e > L E G A L < / d a t a b a s e >  
 < / p r o p e r t i e s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8E025FF293F5448588B854532A32BA" ma:contentTypeVersion="9" ma:contentTypeDescription="Opprett et nytt dokument." ma:contentTypeScope="" ma:versionID="3ec66b1bc0859eff8483a68e840e3589">
  <xsd:schema xmlns:xsd="http://www.w3.org/2001/XMLSchema" xmlns:xs="http://www.w3.org/2001/XMLSchema" xmlns:p="http://schemas.microsoft.com/office/2006/metadata/properties" xmlns:ns3="723c0494-48ce-4620-8bef-af65291eb86b" xmlns:ns4="c9a53d43-ee53-4d0d-a0f4-bd23b56c36e5" targetNamespace="http://schemas.microsoft.com/office/2006/metadata/properties" ma:root="true" ma:fieldsID="757d713be22894f0222f7ccb97150a08" ns3:_="" ns4:_="">
    <xsd:import namespace="723c0494-48ce-4620-8bef-af65291eb86b"/>
    <xsd:import namespace="c9a53d43-ee53-4d0d-a0f4-bd23b56c36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c0494-48ce-4620-8bef-af65291eb8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53d43-ee53-4d0d-a0f4-bd23b56c3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D7996-6BA6-4AE7-831E-E540AE4FE69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c9a53d43-ee53-4d0d-a0f4-bd23b56c36e5"/>
    <ds:schemaRef ds:uri="723c0494-48ce-4620-8bef-af65291eb86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A630BE-F731-4415-A036-C8EB63449ADD}">
  <ds:schemaRefs>
    <ds:schemaRef ds:uri="http://www.imanage.com/work/xmlschema"/>
  </ds:schemaRefs>
</ds:datastoreItem>
</file>

<file path=customXml/itemProps3.xml><?xml version="1.0" encoding="utf-8"?>
<ds:datastoreItem xmlns:ds="http://schemas.openxmlformats.org/officeDocument/2006/customXml" ds:itemID="{F23F466D-D847-49C5-96C5-104915341D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0A119F-CBC0-4BAD-8818-D0D612D40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3c0494-48ce-4620-8bef-af65291eb86b"/>
    <ds:schemaRef ds:uri="c9a53d43-ee53-4d0d-a0f4-bd23b56c3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Kontrakter</vt:lpstr>
      <vt:lpstr>Kontrakter og antall intervjuer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Vrenne</dc:creator>
  <cp:keywords/>
  <dc:description/>
  <cp:lastModifiedBy>Magnus L. Larsson</cp:lastModifiedBy>
  <cp:revision/>
  <dcterms:created xsi:type="dcterms:W3CDTF">2020-04-22T07:53:37Z</dcterms:created>
  <dcterms:modified xsi:type="dcterms:W3CDTF">2020-05-12T13:34:22Z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0x010100D08E025FF293F5448588B854532A32BA</vt:lpwstr>
  </property>
</Properties>
</file>